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wmf" ContentType="image/x-w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4.xml" ContentType="application/vnd.openxmlformats-officedocument.drawing+xml"/>
  <Override PartName="/xl/worksheets/sheet7.xml" ContentType="application/vnd.openxmlformats-officedocument.spreadsheetml.worksheet+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drawings/drawing7.xml" ContentType="application/vnd.openxmlformats-officedocument.drawing+xml"/>
  <Override PartName="/xl/worksheets/sheet13.xml" ContentType="application/vnd.openxmlformats-officedocument.spreadsheetml.worksheet+xml"/>
  <Override PartName="/xl/worksheets/sheet14.xml" ContentType="application/vnd.openxmlformats-officedocument.spreadsheetml.worksheet+xml"/>
  <Override PartName="/xl/drawings/drawing8.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drawings/drawing9.xml" ContentType="application/vnd.openxmlformats-officedocument.drawing+xml"/>
  <Override PartName="/xl/worksheets/sheet17.xml" ContentType="application/vnd.openxmlformats-officedocument.spreadsheetml.worksheet+xml"/>
  <Override PartName="/xl/worksheets/sheet18.xml" ContentType="application/vnd.openxmlformats-officedocument.spreadsheetml.worksheet+xml"/>
  <Override PartName="/xl/drawings/drawing10.xml" ContentType="application/vnd.openxmlformats-officedocument.drawing+xml"/>
  <Override PartName="/xl/worksheets/sheet19.xml" ContentType="application/vnd.openxmlformats-officedocument.spreadsheetml.worksheet+xml"/>
  <Override PartName="/xl/worksheets/sheet20.xml" ContentType="application/vnd.openxmlformats-officedocument.spreadsheetml.worksheet+xml"/>
  <Override PartName="/xl/drawings/drawing11.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drawings/drawing12.xml" ContentType="application/vnd.openxmlformats-officedocument.drawing+xml"/>
  <Override PartName="/xl/worksheets/sheet2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mbeddings/oleObject1.bin" ContentType="application/vnd.openxmlformats-officedocument.oleObject"/>
  <Override PartName="/xl/embeddings/oleObject2.bin" ContentType="application/vnd.openxmlformats-officedocument.oleObject"/>
  <Override PartName="/xl/embeddings/oleObject3.bin" ContentType="application/vnd.openxmlformats-officedocument.oleObject"/>
  <Override PartName="/xl/embeddings/oleObject4.bin" ContentType="application/vnd.openxmlformats-officedocument.oleObject"/>
  <Override PartName="/xl/embeddings/oleObject5.bin" ContentType="application/vnd.openxmlformats-officedocument.oleObject"/>
  <Override PartName="/xl/embeddings/oleObject6.bin" ContentType="application/vnd.openxmlformats-officedocument.oleObject"/>
  <Override PartName="/xl/embeddings/oleObject7.bin" ContentType="application/vnd.openxmlformats-officedocument.oleObject"/>
  <Override PartName="/xl/embeddings/oleObject8.bin" ContentType="application/vnd.openxmlformats-officedocument.oleObject"/>
  <Override PartName="/xl/embeddings/oleObject9.bin" ContentType="application/vnd.openxmlformats-officedocument.oleObject"/>
  <Override PartName="/xl/embeddings/oleObject10.bin" ContentType="application/vnd.openxmlformats-officedocument.oleObject"/>
  <Override PartName="/xl/embeddings/oleObject11.bin" ContentType="application/vnd.openxmlformats-officedocument.oleObject"/>
  <Override PartName="/xl/embeddings/oleObject12.bin" ContentType="application/vnd.openxmlformats-officedocument.oleObject"/>
  <Override PartName="/xl/embeddings/oleObject13.bin" ContentType="application/vnd.openxmlformats-officedocument.oleObject"/>
  <Override PartName="/xl/embeddings/oleObject14.bin" ContentType="application/vnd.openxmlformats-officedocument.oleObject"/>
  <Override PartName="/xl/embeddings/oleObject15.bin" ContentType="application/vnd.openxmlformats-officedocument.oleObject"/>
  <Override PartName="/xl/embeddings/oleObject16.bin" ContentType="application/vnd.openxmlformats-officedocument.oleObject"/>
  <Override PartName="/xl/embeddings/oleObject17.bin" ContentType="application/vnd.openxmlformats-officedocument.oleObject"/>
  <Override PartName="/xl/embeddings/oleObject18.bin" ContentType="application/vnd.openxmlformats-officedocument.oleObject"/>
  <Override PartName="/xl/embeddings/oleObject19.bin" ContentType="application/vnd.openxmlformats-officedocument.oleObject"/>
  <Override PartName="/xl/embeddings/oleObject20.bin" ContentType="application/vnd.openxmlformats-officedocument.oleObject"/>
  <Override PartName="/xl/embeddings/oleObject21.bin" ContentType="application/vnd.openxmlformats-officedocument.oleObject"/>
  <Override PartName="/xl/embeddings/oleObject22.bin" ContentType="application/vnd.openxmlformats-officedocument.oleObject"/>
  <Override PartName="/xl/embeddings/oleObject23.bin" ContentType="application/vnd.openxmlformats-officedocument.oleObject"/>
  <Override PartName="/xl/embeddings/oleObject24.bin" ContentType="application/vnd.openxmlformats-officedocument.oleObject"/>
  <Override PartName="/xl/embeddings/oleObject25.bin" ContentType="application/vnd.openxmlformats-officedocument.oleObject"/>
  <Override PartName="/xl/embeddings/oleObject26.bin" ContentType="application/vnd.openxmlformats-officedocument.oleObject"/>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4827" codeName="{B6124F1A-AFFB-F854-7757-9A1D4C6FC43C}"/>
  <workbookPr codeName="Ten_skoroszyt" defaultThemeVersion="166925"/>
  <bookViews>
    <workbookView xWindow="10725" yWindow="45" windowWidth="17580" windowHeight="14580" tabRatio="675" activeTab="0"/>
  </bookViews>
  <sheets>
    <sheet name="Wstęp" sheetId="4" r:id="rId1"/>
    <sheet name="Hierarchia_og" sheetId="22" r:id="rId2"/>
    <sheet name="ho" sheetId="21" state="veryHidden" r:id="rId3"/>
    <sheet name="Hierarchia_1" sheetId="1" r:id="rId4"/>
    <sheet name="h1" sheetId="3" state="veryHidden" r:id="rId5"/>
    <sheet name="Hierarchia_2" sheetId="5" r:id="rId6"/>
    <sheet name="h2" sheetId="2" state="veryHidden" r:id="rId7"/>
    <sheet name="Hierarchia_3" sheetId="6" r:id="rId8"/>
    <sheet name="h3" sheetId="7" state="veryHidden" r:id="rId9"/>
    <sheet name="Hierarchia_4" sheetId="8" r:id="rId10"/>
    <sheet name="h4" sheetId="9" state="veryHidden" r:id="rId11"/>
    <sheet name="Hierarchia_5" sheetId="12" r:id="rId12"/>
    <sheet name="h5" sheetId="13" state="veryHidden" r:id="rId13"/>
    <sheet name="Hierarchia_6" sheetId="14" r:id="rId14"/>
    <sheet name="h6" sheetId="15" state="veryHidden" r:id="rId15"/>
    <sheet name="Hierarchia_7" sheetId="16" r:id="rId16"/>
    <sheet name="h7" sheetId="17" state="veryHidden" r:id="rId17"/>
    <sheet name="Hierarchia_8" sheetId="18" r:id="rId18"/>
    <sheet name="h8" sheetId="19" state="veryHidden" r:id="rId19"/>
    <sheet name="Hierarchia_9" sheetId="23" r:id="rId20"/>
    <sheet name="h9" sheetId="24" state="veryHidden" r:id="rId21"/>
    <sheet name="Hierarchia_10" sheetId="25" r:id="rId22"/>
    <sheet name="h10" sheetId="26" state="veryHidden" r:id="rId23"/>
  </sheets>
  <definedNames/>
  <calcPr calcId="191029"/>
  <extLst>
    <ext xmlns:x15="http://schemas.microsoft.com/office/spreadsheetml/2010/11/main" xmlns="http://schemas.openxmlformats.org/spreadsheetml/2006/main" uri="{140A7094-0E35-4892-8432-C4D2E57EDEB5}">
      <x15:workbookPr chartTrackingRefBase="1"/>
    </ext>
  </extLst>
</workbook>
</file>

<file path=xl/sharedStrings.xml><?xml version="1.0" encoding="utf-8"?>
<sst xmlns="http://schemas.openxmlformats.org/spreadsheetml/2006/main" count="935" uniqueCount="194">
  <si>
    <t>p1</t>
  </si>
  <si>
    <t>p2</t>
  </si>
  <si>
    <t>p3</t>
  </si>
  <si>
    <t>p4</t>
  </si>
  <si>
    <t>p5</t>
  </si>
  <si>
    <t>p6</t>
  </si>
  <si>
    <t>p7</t>
  </si>
  <si>
    <t>p8</t>
  </si>
  <si>
    <t>p9</t>
  </si>
  <si>
    <t>s</t>
  </si>
  <si>
    <t>max</t>
  </si>
  <si>
    <t>Skumulowane</t>
  </si>
  <si>
    <t>max-s</t>
  </si>
  <si>
    <t>max_licz</t>
  </si>
  <si>
    <t>Brak windy lub jest winda, która jest niedostosowana do moich potrzeb</t>
  </si>
  <si>
    <t>Zbyt wysokie progi i schody</t>
  </si>
  <si>
    <t>Brak podjazdów / pochylni</t>
  </si>
  <si>
    <t>Brak oznaczeń głosowych / dotykowych, wizualnych w ciągach komunikacyjnych lub są oznaczenia, ale niedostosowane do moich potrzeb</t>
  </si>
  <si>
    <t>Brak włączników na odpowiedniej wysokości</t>
  </si>
  <si>
    <t>Brak automatycznego oświetlenia</t>
  </si>
  <si>
    <t>Brak poręczy i uchwytów w ciągach komunikacyjnych lub są uchwyty i poręcze w ciągach komunikacyjnych, ale niedostosowane do moich potrzeb</t>
  </si>
  <si>
    <t>Drzwi wejściowe nieprzystosowane do moich potrzeb</t>
  </si>
  <si>
    <t xml:space="preserve">Inne utrudnienia, jakie? </t>
  </si>
  <si>
    <t>Nr respondenta</t>
  </si>
  <si>
    <t>W poniższej tabeli uzupełnij odpowiedzi respondentów</t>
  </si>
  <si>
    <t>1 oznacza barierę najbardziej uciążliwą, 
a 5 – najmniej uciążliwą</t>
  </si>
  <si>
    <t>Legenda:</t>
  </si>
  <si>
    <r>
      <rPr>
        <b/>
        <sz val="18"/>
        <color rgb="FFC00000"/>
        <rFont val="Arial"/>
        <family val="2"/>
      </rPr>
      <t>Kliknij</t>
    </r>
    <r>
      <rPr>
        <b/>
        <sz val="12"/>
        <color rgb="FFC00000"/>
        <rFont val="Arial"/>
        <family val="2"/>
      </rPr>
      <t xml:space="preserve"> aby poznać hierarchię</t>
    </r>
  </si>
  <si>
    <t>Podaj liczbę wszystkich respondentów, którzy odpowiadali 
na pytanie 4 w dziale 1 kwestionariusza, łącznie z tymi osobami, które nie miały barier</t>
  </si>
  <si>
    <t>p10</t>
  </si>
  <si>
    <t>p11</t>
  </si>
  <si>
    <t>p12</t>
  </si>
  <si>
    <t>p13</t>
  </si>
  <si>
    <t>Montaż poręczy i uchwytów w ciągach komunikacyjnych, w pokojach</t>
  </si>
  <si>
    <t>Montaż poręczy i uchwytów ułatwiających korzystanie z urządzeń higieniczno-sanitarnych</t>
  </si>
  <si>
    <t>Modernizacja łazienki</t>
  </si>
  <si>
    <t>Modernizacja kuchni</t>
  </si>
  <si>
    <t>Likwidacja progów lub zróżnicowania poziomu podłogi</t>
  </si>
  <si>
    <t>Ułożenie wykładziny antypoślizgowej</t>
  </si>
  <si>
    <t>Przystosowanie drzwi</t>
  </si>
  <si>
    <t>Montaż łóżka rehabilitacyjnego</t>
  </si>
  <si>
    <t>Automatyczne oświetlenie</t>
  </si>
  <si>
    <t>Oznaczenia głosowe / dotykowe, wizualne</t>
  </si>
  <si>
    <t>Większy metraż mieszkania / domu</t>
  </si>
  <si>
    <t xml:space="preserve">Zakup specjalistycznego sprzętu, jakiego? </t>
  </si>
  <si>
    <t>Inne, jakie?</t>
  </si>
  <si>
    <t>1 oznacza potrzebę najważniejszą, a 5 – najmniej ważną</t>
  </si>
  <si>
    <t>Podaj liczbę wszystkich respondentów, którzy odpowiadali 
na pytanie 5 w dziale 1 kwestionariusza, łącznie z tymi osobami, które nie wskazały potrzeb</t>
  </si>
  <si>
    <t xml:space="preserve">Hierarchia barier w budynku utrudniających osobom z niepełnosprawnościami dostęp do mieszkania i wychodzenia z niego </t>
  </si>
  <si>
    <r>
      <t xml:space="preserve">Hierarchia  </t>
    </r>
    <r>
      <rPr>
        <b/>
        <sz val="14"/>
        <color theme="1"/>
        <rFont val="Arial"/>
        <family val="2"/>
      </rPr>
      <t>1 oznacza potrzebę najważniejszą, a 5 – najmniej ważną</t>
    </r>
  </si>
  <si>
    <r>
      <t xml:space="preserve">Hierarchia  </t>
    </r>
    <r>
      <rPr>
        <b/>
        <sz val="14"/>
        <color theme="1"/>
        <rFont val="Arial"/>
        <family val="2"/>
      </rPr>
      <t>1 oznacza barierę najbardziej uciążliwą, a 5 – najmniej uciążliwą</t>
    </r>
  </si>
  <si>
    <t>Nieodpowiedni sprzęt wykorzystywany do przemieszczania się</t>
  </si>
  <si>
    <t>Zużyty, stary sprzęt wykorzystywany do przemieszczania się</t>
  </si>
  <si>
    <t>Zły stan techniczny dróg i chodników</t>
  </si>
  <si>
    <t>Wąskie chodniki lub chodniki zajęte przez słupy, parkujące samochody lub inne przeszkody</t>
  </si>
  <si>
    <t>Wysokie krawężniki</t>
  </si>
  <si>
    <t>Nieoznakowane ścieżki rowerowe</t>
  </si>
  <si>
    <t>Brak / zbyt mało oznaczeń głosowych / dotykowych, wizualnych</t>
  </si>
  <si>
    <t>Brak / zbyt mało podjazdów / pochylni</t>
  </si>
  <si>
    <t>Obecność schodów</t>
  </si>
  <si>
    <t>Brak / zbyt mało ławek do odpoczynku przed dalszą drogą</t>
  </si>
  <si>
    <t>Brak / zbyt mało miejsc wykorzystujących pętle indukcyjne, system FM</t>
  </si>
  <si>
    <t>Brak / zbyt mało miejsc, w których można byłoby skorzystać ze specjalistycznej pomocy (np. z tłumacza języka migowego)</t>
  </si>
  <si>
    <t>Inne utrudnienia, jakie?</t>
  </si>
  <si>
    <t>Brak samochodu dostosowanego do swoich potrzeb</t>
  </si>
  <si>
    <t>Brak środków finansowych (np. na naprawę samochodu, zakup nowego dostosowanego do własnych potrzeb)</t>
  </si>
  <si>
    <t>Brak / zbyt mała liczba samochodowych miejsc postojowych lub są samochodowe miejsca postojowe, ale niedostosowane do moich potrzeb</t>
  </si>
  <si>
    <t>Brak / zbyt mało pochylni / podjazdów / wind / ramp ułatwiających korzystanie ze środków komunikacji publicznej</t>
  </si>
  <si>
    <t>Brak czytelnych drogowskazów na przystanki / perony komunikacji publicznej</t>
  </si>
  <si>
    <t>Brak / zbyt mało oznaczeń głosowych / dotykowych, wizualnych na przystankach / peronach</t>
  </si>
  <si>
    <t>Obecność schodów w środkach komunikacji publicznej</t>
  </si>
  <si>
    <t>Brak informacji o rozkładach jazdy, trasach konkretnych kursów obsługiwanych przez pojazdy niskopodłogowe</t>
  </si>
  <si>
    <t>Brak możliwości samodzielnego podróżowania komunikacją publiczną</t>
  </si>
  <si>
    <t>Brak / zbyt mało punktów informacyjnych i punktów obsługi dostosowanych do własnych potrzeb</t>
  </si>
  <si>
    <t>Brak pomocy asystenta / opiekuna</t>
  </si>
  <si>
    <t>Konieczność dodatkowych działań np. wcześniejsze ustalenie terminów, umówienie się by skorzystać</t>
  </si>
  <si>
    <t>1 oznacza barierę najbardziej uciążliwą, a 5 – najmniej uciążliwą</t>
  </si>
  <si>
    <t>Leki, materiały higieniczne / pielęgnacyjne</t>
  </si>
  <si>
    <t>Specjalistyczny sprzęt rehabilitacyjny</t>
  </si>
  <si>
    <t>Opieka rehabilitacyjna</t>
  </si>
  <si>
    <t>Opieka pielęgnacyjna</t>
  </si>
  <si>
    <t>Opieka psychologiczna, psychoterapeutyczna, psychiatryczna</t>
  </si>
  <si>
    <t>Pomoc asystenta osób niepełnosprawnych (obecnie brak takiej pomocy)</t>
  </si>
  <si>
    <t>Pomoc asystenta osób niepełnosprawnych w większym zakresie</t>
  </si>
  <si>
    <t>Możliwość wyjazdu na turnus rehabilitacyjny</t>
  </si>
  <si>
    <t>Bezpłatna opieka zdrowotna</t>
  </si>
  <si>
    <t>Inne potrzeby, jakie?</t>
  </si>
  <si>
    <t>Podaj liczbę wszystkich respondentów, którzy odpowiadali 
na pytanie 15 w dziale 3 kwestionariusza, łącznie z tymi osobami, które nie wskazały potrzeb</t>
  </si>
  <si>
    <t>Hierarchia potrzeb związanych ze zdrowiem i rehabilitacją osób z niepełnosprawnościami</t>
  </si>
  <si>
    <t>max-s_licz</t>
  </si>
  <si>
    <t>Niedostosowanie oferty edukacyjnej do moich potrzeb</t>
  </si>
  <si>
    <t>Niedostosowanie placówek edukacyjnych do moich potrzeb</t>
  </si>
  <si>
    <t>Brak odpowiedniej opieki pedagogicznej w placówkach edukacyjnych</t>
  </si>
  <si>
    <t>Brak możliwości nauki w formie indywidualnego toku kształcenia</t>
  </si>
  <si>
    <t>Zbyt mała oferta szkoleń w formie e-learningowej (przez Internet)</t>
  </si>
  <si>
    <t>Brak specjalnie przystosowanych podręczników szkolnych lub innych pomocy naukowych do moich potrzeb</t>
  </si>
  <si>
    <t>Koszty związane z edukacją (np. z zakupem podręczników szkolnych lub innych pomocy naukowych, z zakupem specjalistycznego sprzętu do przemieszczania się lub komunikowania)</t>
  </si>
  <si>
    <t>Dojazd do placówki edukacyjnej, miejsca szkoleń / kursów</t>
  </si>
  <si>
    <t>Brak pomocy asystenta osoby niepełnosprawnej</t>
  </si>
  <si>
    <t>Brak pomocy tłumacza języka migowego lub innej osoby</t>
  </si>
  <si>
    <t>Wiek</t>
  </si>
  <si>
    <t>Brak wiedzy o kursach i szkoleniach</t>
  </si>
  <si>
    <t>Nie jestem zainteresowany uczestnictwem</t>
  </si>
  <si>
    <t>Środki finansowe (wymaga to większych pieniędzy niż mam do dyspozycji)</t>
  </si>
  <si>
    <t>Brak opiekuna / asystenta osoby niepełnosprawnej</t>
  </si>
  <si>
    <t>Brak osoby do towarzystwa</t>
  </si>
  <si>
    <t>Mam obowiązki zawodowe</t>
  </si>
  <si>
    <t>Mam obowiązki rodzinne</t>
  </si>
  <si>
    <t>Stan zdrowia (w tym stan związany z moją niepełnosprawnością)</t>
  </si>
  <si>
    <t>Nie mam jednorazowo aż tyle czasu wolnego</t>
  </si>
  <si>
    <t>Brak oferty kulturalnej, sportowej, turystycznej w moim miejscu zamieszkania</t>
  </si>
  <si>
    <t>Problemy z komunikacją, z dojazdem, z powrotem do domu, parkowaniem</t>
  </si>
  <si>
    <t>Brak informacji o miejscu i terminie wydarzenia</t>
  </si>
  <si>
    <t xml:space="preserve">Hierarchia potrzeb w mieszkaniu / domu aby było ono dostosowane do osób z niepełnosprawnościami </t>
  </si>
  <si>
    <t xml:space="preserve">Hierarchia potrzeb związanych z pracą zawodową osób z niepełnosprawnościami </t>
  </si>
  <si>
    <t>Podaj liczbę wszystkich respondentów, którzy odpowiadali 
na pytanie 13 w dziale 5 kwestionariusza, łącznie z tymi osobami, które nie wskazały potrzeb</t>
  </si>
  <si>
    <t>p14</t>
  </si>
  <si>
    <t>p15</t>
  </si>
  <si>
    <t>p16</t>
  </si>
  <si>
    <t>p17</t>
  </si>
  <si>
    <t>p18</t>
  </si>
  <si>
    <t>Preferencyjne warunki zatrudnienia np. elastyczne formy zatrudnienia poprzez telepracę</t>
  </si>
  <si>
    <t>Wyższe wynagrodzenie</t>
  </si>
  <si>
    <t>Stabilność zatrudnienia</t>
  </si>
  <si>
    <t>Doradztwo zawodowe</t>
  </si>
  <si>
    <t>Możliwość rozwoju poprzez np. szkolenia i kursy</t>
  </si>
  <si>
    <t>Dostosowanie stanowiska pracy do własnych potrzeb</t>
  </si>
  <si>
    <t>Stała pomoc asystenta / opiekuna pracy w miejscu pracy</t>
  </si>
  <si>
    <t>Obecność trenera pracy</t>
  </si>
  <si>
    <t>Pomoc ze strony współpracowników</t>
  </si>
  <si>
    <t>Przyjazna atmosfera w miejscu pracy</t>
  </si>
  <si>
    <t>Zmiana miejsca zamieszkania</t>
  </si>
  <si>
    <t>Wyrozumiałość pracodawcy dla okresowych niedyspozycji</t>
  </si>
  <si>
    <t>Dostosowanie tempa pracy do własnych możliwości</t>
  </si>
  <si>
    <t>Wymiar czasu pracy dostosowany do indywidualnych możliwości</t>
  </si>
  <si>
    <t>Specjalny sprzęt komputerowy lub urządzenia wspomagające</t>
  </si>
  <si>
    <t>Usunięcie barier architektonicznych w miejscu pracy</t>
  </si>
  <si>
    <t>Pomoc w transporcie do pracy / z pracy</t>
  </si>
  <si>
    <t>Podaj liczbę wszystkich respondentów, którzy odpowiadali 
na pytanie 4 w dziale 2 kwestionariusza, łącznie z tymi osobami, które nie miały barier</t>
  </si>
  <si>
    <t>Podaj liczbę wszystkich respondentów, którzy odpowiadali 
na pytanie 10 w dziale 2 kwestionariusza, łącznie z tymi osobami, które nie miały barier</t>
  </si>
  <si>
    <t>Podaj liczbę wszystkich respondentów, którzy odpowiadali 
na pytanie 7 w dziale 4 kwestionariusza, łącznie z tymi osobami, które nie miały barier</t>
  </si>
  <si>
    <t>Podaj liczbę wszystkich respondentów, którzy odpowiadali 
na pytanie 20 w dziale 4 kwestionariusza, łącznie z tymi osobami, które nie miały barier</t>
  </si>
  <si>
    <t xml:space="preserve">Hierarchia grup potrzeb osób z niepełnosprawnościami </t>
  </si>
  <si>
    <t>Potrzeby mieszkaniowe</t>
  </si>
  <si>
    <t>Potrzeby architektoniczne w przestrzeni publicznej</t>
  </si>
  <si>
    <t>Potrzeby związane z przemieszczaniem się przy użyciu środków transportu</t>
  </si>
  <si>
    <t>Potrzeby w zakresie opieki zdrowotnej i rehabilitacyjnej</t>
  </si>
  <si>
    <t>Potrzeby w zakresie edukacji i komunikacji</t>
  </si>
  <si>
    <t>Potrzeby w zakresie zatrudnienia</t>
  </si>
  <si>
    <t>Potrzeby związane z rozwijaniem zainteresowań i spędzaniem czasu wolnego</t>
  </si>
  <si>
    <t>Potrzeby finansowe gospodarstwa domowego</t>
  </si>
  <si>
    <r>
      <t xml:space="preserve">Hierarchia  </t>
    </r>
    <r>
      <rPr>
        <b/>
        <sz val="14"/>
        <color theme="1"/>
        <rFont val="Arial"/>
        <family val="2"/>
      </rPr>
      <t>1 oznacza potrzebę najważniejszą, a 8 – najmniej ważną</t>
    </r>
  </si>
  <si>
    <t>Podaj liczbę wszystkich respondentów, którzy odpowiadali na pytanie 3 w dziale 6 kwestionariusza</t>
  </si>
  <si>
    <t>Uzyskanie mieszkania</t>
  </si>
  <si>
    <t>Poprawa warunków mieszkaniowych</t>
  </si>
  <si>
    <t>Zakup / naprawa samochodu</t>
  </si>
  <si>
    <t>Możliwość poruszania się poza domem</t>
  </si>
  <si>
    <t>Zaopatrzenie w przedmioty ortopedyczne, rehabilitacyjne, środki pomocnicze</t>
  </si>
  <si>
    <t>Zaopatrzenie w leki</t>
  </si>
  <si>
    <t>Opieka lekarska / medyczna / rehabilitacyjna</t>
  </si>
  <si>
    <t>Pomoc w czynnościach codziennych</t>
  </si>
  <si>
    <t>Dostęp do asystenta osoby niepełnosprawnej / opiekuna</t>
  </si>
  <si>
    <t>Podwyższenie wykształcenia, kwalifikacji zawodowych</t>
  </si>
  <si>
    <t>Uzyskanie / zmiana pracy</t>
  </si>
  <si>
    <t>Możliwość realizacji własnych zainteresowań</t>
  </si>
  <si>
    <t>Uzyskanie pomocy finansowej</t>
  </si>
  <si>
    <t>Uzyskanie pomocy rzeczowej</t>
  </si>
  <si>
    <t>Podaj liczbę wszystkich respondentów, którzy odpowiadali 
na pytanie 4 w dziale 6 kwestionariusza, łącznie z tymi osobami, które nie wskazały potrzeb</t>
  </si>
  <si>
    <t>Hierarchia potrzeb osób z niepełnosprawnościami wymagających najpilniejszego zaspokojenia</t>
  </si>
  <si>
    <t>Hierarchia potrzeb których zaspokojenie sprawia największe trudności osobom z niepełnosprawnościami</t>
  </si>
  <si>
    <t>Podaj liczbę wszystkich respondentów, którzy odpowiadali 
na pytanie 5 w dziale 6 kwestionariusza, łącznie z tymi osobami, które nie wskazały potrzeb</t>
  </si>
  <si>
    <t>max_2</t>
  </si>
  <si>
    <t>max_1</t>
  </si>
  <si>
    <t>max_3</t>
  </si>
  <si>
    <t>max_4</t>
  </si>
  <si>
    <t>max_5</t>
  </si>
  <si>
    <t>max_6</t>
  </si>
  <si>
    <t>max_7</t>
  </si>
  <si>
    <t>max_8</t>
  </si>
  <si>
    <t>O SYSTEMIE</t>
  </si>
  <si>
    <t>PROCEDURA WYODRĘBNIENIA POTRZEB LUB BARIER</t>
  </si>
  <si>
    <t>FUNKCJONALNOŚĆ SYSTEMU</t>
  </si>
  <si>
    <t>Hierarchia barier utrudniających osobom z niepełnosprawnościami korzystanie z ofert spędzania wolnego czasu</t>
  </si>
  <si>
    <r>
      <t xml:space="preserve">Aby wykorzystać System należy przeprowadzić badanie w oparciu o skonstruowany kwestionariusz. Własne badanie można zrealizować bazując wyłącznie na pytaniach rankingowych. Są to pytania sformułowane w sposób następujący </t>
    </r>
    <r>
      <rPr>
        <i/>
        <sz val="14"/>
        <color theme="1"/>
        <rFont val="Calibri"/>
        <family val="2"/>
        <scheme val="minor"/>
      </rPr>
      <t>„Jakie Pana / Pani zdaniem bariery najbardziej utrudniają …”</t>
    </r>
    <r>
      <rPr>
        <sz val="14"/>
        <color theme="1"/>
        <rFont val="Calibri"/>
        <family val="2"/>
        <scheme val="minor"/>
      </rPr>
      <t xml:space="preserve"> lub </t>
    </r>
    <r>
      <rPr>
        <i/>
        <sz val="14"/>
        <color theme="1"/>
        <rFont val="Calibri"/>
        <family val="2"/>
        <scheme val="minor"/>
      </rPr>
      <t>„Co jest najbardziej Panu / Pani potrzebne, aby zaspokoić potrzeby związane z …”</t>
    </r>
    <r>
      <rPr>
        <sz val="14"/>
        <color theme="1"/>
        <rFont val="Calibri"/>
        <family val="2"/>
        <scheme val="minor"/>
      </rPr>
      <t xml:space="preserve">.
W kwestionariuszu są to pytania: 
Pytania 3, 4 i 5 dział 6 , Pytanie 4 i 5 dział 1, Pytanie 4 dział 2, Pytanie 10 i 15 dział 3, Pytanie 7 i 20 dział 4, Pytanie 13 dział 5
Po realizacji własnego badania i zebraniu danych można wykorzystać System do poznania hierarchii potrzeb. 
W tym celu należy:
</t>
    </r>
    <r>
      <rPr>
        <b/>
        <sz val="14"/>
        <color theme="1"/>
        <rFont val="Calibri"/>
        <family val="2"/>
        <scheme val="minor"/>
      </rPr>
      <t>1. Wejść do zakładki odpowiadającej poszczególnym pytaniom w kwestionariuszu</t>
    </r>
    <r>
      <rPr>
        <sz val="14"/>
        <color theme="1"/>
        <rFont val="Calibri"/>
        <family val="2"/>
        <scheme val="minor"/>
      </rPr>
      <t xml:space="preserve">
Pytanie 3 dział 6 (</t>
    </r>
    <r>
      <rPr>
        <b/>
        <sz val="14"/>
        <color theme="1"/>
        <rFont val="Calibri"/>
        <family val="2"/>
        <scheme val="minor"/>
      </rPr>
      <t>zakładka Hierarchia_og</t>
    </r>
    <r>
      <rPr>
        <sz val="14"/>
        <color theme="1"/>
        <rFont val="Calibri"/>
        <family val="2"/>
        <scheme val="minor"/>
      </rPr>
      <t>)
Pytanie 4 dział 1 (</t>
    </r>
    <r>
      <rPr>
        <b/>
        <sz val="14"/>
        <color theme="1"/>
        <rFont val="Calibri"/>
        <family val="2"/>
        <scheme val="minor"/>
      </rPr>
      <t>zakładka Hierarchia_1</t>
    </r>
    <r>
      <rPr>
        <sz val="14"/>
        <color theme="1"/>
        <rFont val="Calibri"/>
        <family val="2"/>
        <scheme val="minor"/>
      </rPr>
      <t>)
Pytanie 5 dział 1 (</t>
    </r>
    <r>
      <rPr>
        <b/>
        <sz val="14"/>
        <color theme="1"/>
        <rFont val="Calibri"/>
        <family val="2"/>
        <scheme val="minor"/>
      </rPr>
      <t>zakładka Hierarchia_2</t>
    </r>
    <r>
      <rPr>
        <sz val="14"/>
        <color theme="1"/>
        <rFont val="Calibri"/>
        <family val="2"/>
        <scheme val="minor"/>
      </rPr>
      <t>)
Pytanie 4 dział 2 (</t>
    </r>
    <r>
      <rPr>
        <b/>
        <sz val="14"/>
        <color theme="1"/>
        <rFont val="Calibri"/>
        <family val="2"/>
        <scheme val="minor"/>
      </rPr>
      <t>zakładka Hierarchia_3</t>
    </r>
    <r>
      <rPr>
        <sz val="14"/>
        <color theme="1"/>
        <rFont val="Calibri"/>
        <family val="2"/>
        <scheme val="minor"/>
      </rPr>
      <t>)
Pytanie 10 dział 3 (</t>
    </r>
    <r>
      <rPr>
        <b/>
        <sz val="14"/>
        <color theme="1"/>
        <rFont val="Calibri"/>
        <family val="2"/>
        <scheme val="minor"/>
      </rPr>
      <t>zakładka Hierarchia_4</t>
    </r>
    <r>
      <rPr>
        <sz val="14"/>
        <color theme="1"/>
        <rFont val="Calibri"/>
        <family val="2"/>
        <scheme val="minor"/>
      </rPr>
      <t>)
Pytanie 15 dział 3 (</t>
    </r>
    <r>
      <rPr>
        <b/>
        <sz val="14"/>
        <color theme="1"/>
        <rFont val="Calibri"/>
        <family val="2"/>
        <scheme val="minor"/>
      </rPr>
      <t>zakładka Hierarchia_5</t>
    </r>
    <r>
      <rPr>
        <sz val="14"/>
        <color theme="1"/>
        <rFont val="Calibri"/>
        <family val="2"/>
        <scheme val="minor"/>
      </rPr>
      <t>)
Pytanie 7 dział 4 (</t>
    </r>
    <r>
      <rPr>
        <b/>
        <sz val="14"/>
        <color theme="1"/>
        <rFont val="Calibri"/>
        <family val="2"/>
        <scheme val="minor"/>
      </rPr>
      <t>zakładka Hierarchia_6</t>
    </r>
    <r>
      <rPr>
        <sz val="14"/>
        <color theme="1"/>
        <rFont val="Calibri"/>
        <family val="2"/>
        <scheme val="minor"/>
      </rPr>
      <t>)
Pytanie 20 dział 4 (</t>
    </r>
    <r>
      <rPr>
        <b/>
        <sz val="14"/>
        <color theme="1"/>
        <rFont val="Calibri"/>
        <family val="2"/>
        <scheme val="minor"/>
      </rPr>
      <t>zakładka Hierarchia_7</t>
    </r>
    <r>
      <rPr>
        <sz val="14"/>
        <color theme="1"/>
        <rFont val="Calibri"/>
        <family val="2"/>
        <scheme val="minor"/>
      </rPr>
      <t>)
Pytanie 13 dział 5 (</t>
    </r>
    <r>
      <rPr>
        <b/>
        <sz val="14"/>
        <color theme="1"/>
        <rFont val="Calibri"/>
        <family val="2"/>
        <scheme val="minor"/>
      </rPr>
      <t>zakładka Hierarchia_8</t>
    </r>
    <r>
      <rPr>
        <sz val="14"/>
        <color theme="1"/>
        <rFont val="Calibri"/>
        <family val="2"/>
        <scheme val="minor"/>
      </rPr>
      <t>)
Pytanie 4 dział 6 (</t>
    </r>
    <r>
      <rPr>
        <b/>
        <sz val="14"/>
        <color theme="1"/>
        <rFont val="Calibri"/>
        <family val="2"/>
        <scheme val="minor"/>
      </rPr>
      <t>zakładka Hierarchia_9</t>
    </r>
    <r>
      <rPr>
        <sz val="14"/>
        <color theme="1"/>
        <rFont val="Calibri"/>
        <family val="2"/>
        <scheme val="minor"/>
      </rPr>
      <t>)
Pytanie 5 dział 6 (</t>
    </r>
    <r>
      <rPr>
        <b/>
        <sz val="14"/>
        <color theme="1"/>
        <rFont val="Calibri"/>
        <family val="2"/>
        <scheme val="minor"/>
      </rPr>
      <t>zakładka Hierarchia_10</t>
    </r>
    <r>
      <rPr>
        <sz val="14"/>
        <color theme="1"/>
        <rFont val="Calibri"/>
        <family val="2"/>
        <scheme val="minor"/>
      </rPr>
      <t xml:space="preserve">) 
</t>
    </r>
  </si>
  <si>
    <t>System umożliwiający poznanie potrzeb osób 
z niepełnosprawnością lub barier, które utrudniają ich zaspokojenie</t>
  </si>
  <si>
    <t>Hierarchia barier utrudniających osobom z niepełnosprawnościami poruszanie / przemieszczanie się w przestrzeni publicznej</t>
  </si>
  <si>
    <t>Hierarchia barier utrudniających osobom z niepełnosprawnościami korzystanie ze środków transportowych</t>
  </si>
  <si>
    <t>Hierarchia barier utrudniających osobom z niepełnosprawnościami kontynuowanie nauki lub uczestnictwo w kursach / szkoleniach</t>
  </si>
  <si>
    <r>
      <rPr>
        <b/>
        <sz val="14"/>
        <color theme="1"/>
        <rFont val="Calibri"/>
        <family val="2"/>
        <scheme val="minor"/>
      </rPr>
      <t>2. Wprowadzić dane zebrane od respondentów w przeznaczone miejsce zgodnie z legendą
3. Wprowadzić w pole B4 ogólną liczbę respondentów ogółem biorących udział w badaniu</t>
    </r>
    <r>
      <rPr>
        <sz val="14"/>
        <color theme="1"/>
        <rFont val="Calibri"/>
        <family val="2"/>
        <scheme val="minor"/>
      </rPr>
      <t xml:space="preserve">
</t>
    </r>
    <r>
      <rPr>
        <b/>
        <sz val="14"/>
        <color theme="1"/>
        <rFont val="Calibri"/>
        <family val="2"/>
        <scheme val="minor"/>
      </rPr>
      <t xml:space="preserve">
4. Aby na podstawie własnych danych wygenerować hierarchię potrzeb/barier należy kliknąć myszą w ikonę piramidki</t>
    </r>
    <r>
      <rPr>
        <sz val="14"/>
        <color theme="1"/>
        <rFont val="Calibri"/>
        <family val="2"/>
        <scheme val="minor"/>
      </rPr>
      <t xml:space="preserve"> 
</t>
    </r>
    <r>
      <rPr>
        <b/>
        <sz val="14"/>
        <color theme="1"/>
        <rFont val="Calibri"/>
        <family val="2"/>
        <scheme val="minor"/>
      </rPr>
      <t xml:space="preserve">
5. Hierarchia potrzeb zostanie automatycznie wygenerowana w przeznaczonym do tego miejscu, 
gdzie potrzeba o numerze 1 oznacza potrzebę najważniejszą do zaspokojenia w hierarchii potrzeb, 
a bariera o numerze 1 oznacza barierę najbardziej uciążliwą i wymagajacą najpilniejszej likwidacjii wśród hierarchii barier</t>
    </r>
  </si>
  <si>
    <t>1 oznacza potrzebę najważniejszą, a 8 – najmniej ważną</t>
  </si>
  <si>
    <r>
      <t xml:space="preserve">System jest dostępnym na stronie Urzędu Statystycznego we Wrocławiu narzędziem, wspierającym proces poznawania hierarchii potrzeb osób z niepełnosprawnością lub barier, które uniemożliwiają zaspokojenie potrzeb. 
System przygotowano w oparciu o kwestionariusz badania stworzony na potrzeby dysertacji pt. </t>
    </r>
    <r>
      <rPr>
        <i/>
        <sz val="14"/>
        <color theme="1"/>
        <rFont val="Calibri"/>
        <family val="2"/>
        <scheme val="minor"/>
      </rPr>
      <t>„Koncepcja pomiaru stopnia zaspokojenia potrzeb osób z niepełnosprawnością. Metodyka badania"</t>
    </r>
    <r>
      <rPr>
        <sz val="14"/>
        <color theme="1"/>
        <rFont val="Calibri"/>
        <family val="2"/>
        <scheme val="minor"/>
      </rPr>
      <t xml:space="preserve">. Kwestionariusz dostępny jest na stronie Urzędu. Dysertacja realizowana była w ramach Umowy trójstronnej o współpracy w zakresie prowadzenia doktoratu wdrożeniowego nr R-BP-SOP.0161.Z.69.2018 między Doktorantem (Panią Agatą Girul), Urzędem Statystycznym we Wrocławiu (podmiotem zatrudniającym Doktoranta) oraz Uniwersytetem Ekonomicznym we Wrocławiu. 
System wykorzystuje procedurę hierarchii potrzeb osób z niepełnosprawnością lub barier, które stoją na przeszkodzie w zaspokojeniu potrzeb, stworzoną na potrzeby wspomnianej wyżej dysertacji. Procedura bazuje na rozkładzie przydzielanych rang. 
W zastosowanej procedurze wyodrębnienia potrzeb wymagających najpilniejszego zaspokojenia oraz barier najbardziej uciążliwych, punktem odniesienia są potrzeby najbardziej pożądane przez respondentów. Oznacza to, że im częściej respondenci daną potrzebę lub przeszkodę wskazywali jako najważniejszą lub drugą w kolejności co do ważności, tym uzyskiwano większą szansę, że określona potrzeba lub bariera będzie wśród tych najważniejszych. W ten sposób była możliwość wytypowania potrzeb, które w sposób jednoznaczny uznawane były przez respondentów jako najważniejsze, nawet jeśli dotyczyły mniejszej grupy osób. </t>
    </r>
  </si>
  <si>
    <r>
      <t>Załóżmy, że mamy R potrzeb podlegających rangowaniu.
Niech: r oznacza odpowiednio r -tą potrzebę dotyczącą określonego pytania badawczego, gdzie
n oznacza liczbę wszystkich respondentów, którzy rangowali dane potrzeby
Ponadto:
X</t>
    </r>
    <r>
      <rPr>
        <vertAlign val="subscript"/>
        <sz val="14"/>
        <color theme="1"/>
        <rFont val="Calibri"/>
        <family val="2"/>
        <scheme val="minor"/>
      </rPr>
      <t>r</t>
    </r>
    <r>
      <rPr>
        <sz val="14"/>
        <color theme="1"/>
        <rFont val="Calibri"/>
        <family val="2"/>
        <scheme val="minor"/>
      </rPr>
      <t xml:space="preserve"> – zmienna losowa oznaczająca ważność potrzeby r, dla której zbiór wartości, funkcja prawdopodobieństwa i dystrybuanta określone są następująco:
Zmienna losowa przyjmuje wartość 6 jeśli respondent nie wskazał potrzeby wśród tych najważniejszych na pozycjach od 1 do 5.
Procedura hierarchizacji potrzeb przebiega krokowo w następujący sposób:</t>
    </r>
  </si>
  <si>
    <r>
      <rPr>
        <b/>
        <sz val="14"/>
        <color theme="1"/>
        <rFont val="Calibri"/>
        <family val="2"/>
        <scheme val="minor"/>
      </rPr>
      <t>1)  Wyodrębnienie najpilniejszej potrzeby</t>
    </r>
    <r>
      <rPr>
        <sz val="14"/>
        <color theme="1"/>
        <rFont val="Calibri"/>
        <family val="2"/>
        <scheme val="minor"/>
      </rPr>
      <t xml:space="preserve">
Pierwsza w hierarchii potrzeba jest wybierana spośród zbioru potrzeb, których wskaza-nie na pierwszej lub drugiej pozycji jest dostatecznie wysokie przy jednoczesnym maksy-malnym wskazaniu jej na pierwszym miejscu. Procedurę wyboru najpilniejszej potrzeby można zapisać następująco:
                                                                        oraz               osiąga maksimum,   gdzie                                                           oraz  
W sytuacji, gdy istnieją dwie lub więcej potrzeb, dla których                                         to za najważniejszą potrzebę uznawana jest ta, dla której                 jest największa
Jeśli                              oraz                                              , wówczas wyznaczone potrzeby  k oraz  l  tratowane są jako równie ważne.
Wyodrębniona na danym poziomie hierarchii potrzeba jest eliminowana ze zbioru potrzeb podlegających dalszej hierarchizacji.
</t>
    </r>
  </si>
  <si>
    <r>
      <rPr>
        <b/>
        <sz val="14"/>
        <color theme="1"/>
        <rFont val="Calibri"/>
        <family val="2"/>
        <scheme val="minor"/>
      </rPr>
      <t xml:space="preserve">2)  Wyodrębnienie  k kolejnych najpilniejszych potrzeb </t>
    </r>
    <r>
      <rPr>
        <sz val="14"/>
        <color theme="1"/>
        <rFont val="Calibri"/>
        <family val="2"/>
        <scheme val="minor"/>
      </rPr>
      <t xml:space="preserve">
Wybór  i-tej w kolejności potrzeby (          ) dokonywany jest spośród potrzeb, których wskazanie na maksymalnie (i+1)-szej pozycji jest dostatecznie wysokie jednocześnie przy maksymalnym wskazaniu jej na maksymalnie drugiej pozycji. 
Zatem dla            ,  i-tą w hierarchii potrzebą jest ta, dla której: 
                                                                                         oraz                osiąga maksimum
gdzie                                                                      oraz                                    
W sytuacji, gdy istnieją dwie lub więcej potrzeb, dla których                                          to za najważniejszą potrzebę uznawana jest ta, dla której                  jest największa.
Jeśli                                    oraz                                           , to za najważniejszą potrzebę uznawana jest ta, dla której                        jest największa.
Jeśli                                 oraz                                oraz                                                       , wówczas wyznaczone potrzeby  k oraz  l tratowane są jako równie ważne.</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</si>
</sst>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25">
    <font>
      <sz val="11"/>
      <color theme="1"/>
      <name val="Calibri"/>
      <family val="2"/>
      <scheme val="minor"/>
    </font>
    <font>
      <sz val="10"/>
      <name val="Arial"/>
      <family val="2"/>
    </font>
    <font>
      <sz val="12"/>
      <color theme="1"/>
      <name val="Arial"/>
      <family val="2"/>
    </font>
    <font>
      <b/>
      <sz val="12"/>
      <color theme="1"/>
      <name val="Arial"/>
      <family val="2"/>
    </font>
    <font>
      <i/>
      <sz val="12"/>
      <color theme="1"/>
      <name val="Arial"/>
      <family val="2"/>
    </font>
    <font>
      <sz val="8"/>
      <name val="Calibri"/>
      <family val="2"/>
      <scheme val="minor"/>
    </font>
    <font>
      <b/>
      <sz val="12"/>
      <color rgb="FFC00000"/>
      <name val="Arial"/>
      <family val="2"/>
    </font>
    <font>
      <b/>
      <sz val="14"/>
      <color theme="1"/>
      <name val="Arial"/>
      <family val="2"/>
    </font>
    <font>
      <b/>
      <sz val="18"/>
      <color rgb="FFC00000"/>
      <name val="Arial"/>
      <family val="2"/>
    </font>
    <font>
      <sz val="12"/>
      <color rgb="FFC00000"/>
      <name val="Arial"/>
      <family val="2"/>
    </font>
    <font>
      <b/>
      <sz val="9"/>
      <color theme="0"/>
      <name val="Arial"/>
      <family val="2"/>
    </font>
    <font>
      <b/>
      <sz val="12"/>
      <color theme="0"/>
      <name val="Arial"/>
      <family val="2"/>
    </font>
    <font>
      <b/>
      <sz val="13"/>
      <color theme="1"/>
      <name val="Arial"/>
      <family val="2"/>
    </font>
    <font>
      <b/>
      <sz val="22"/>
      <color theme="1"/>
      <name val="Arial"/>
      <family val="2"/>
    </font>
    <font>
      <sz val="11"/>
      <name val="Calibri"/>
      <family val="2"/>
      <scheme val="minor"/>
    </font>
    <font>
      <sz val="11"/>
      <color rgb="FFFF0000"/>
      <name val="Calibri"/>
      <family val="2"/>
      <scheme val="minor"/>
    </font>
    <font>
      <sz val="14"/>
      <color theme="1"/>
      <name val="Calibri"/>
      <family val="2"/>
      <scheme val="minor"/>
    </font>
    <font>
      <b/>
      <sz val="14"/>
      <color theme="1"/>
      <name val="Calibri"/>
      <family val="2"/>
      <scheme val="minor"/>
    </font>
    <font>
      <b/>
      <sz val="18"/>
      <color theme="1"/>
      <name val="Calibri"/>
      <family val="2"/>
      <scheme val="minor"/>
    </font>
    <font>
      <i/>
      <sz val="14"/>
      <color theme="1"/>
      <name val="Calibri"/>
      <family val="2"/>
      <scheme val="minor"/>
    </font>
    <font>
      <b/>
      <sz val="26"/>
      <color rgb="FF0070C0"/>
      <name val="Calibri"/>
      <family val="2"/>
      <scheme val="minor"/>
    </font>
    <font>
      <b/>
      <sz val="25"/>
      <color rgb="FF0070C0"/>
      <name val="Calibri"/>
      <family val="2"/>
      <scheme val="minor"/>
    </font>
    <font>
      <vertAlign val="subscript"/>
      <sz val="14"/>
      <color theme="1"/>
      <name val="Calibri"/>
      <family val="2"/>
      <scheme val="minor"/>
    </font>
    <font>
      <sz val="11"/>
      <color theme="0"/>
      <name val="Calibri"/>
      <family val="2"/>
    </font>
    <font>
      <sz val="11"/>
      <color theme="0"/>
      <name val="Calibri"/>
      <family val="2"/>
      <scheme val="minor"/>
    </font>
  </fonts>
  <fills count="16">
    <fill>
      <patternFill/>
    </fill>
    <fill>
      <patternFill patternType="gray125"/>
    </fill>
    <fill>
      <patternFill patternType="solid">
        <fgColor theme="0"/>
        <bgColor indexed="64"/>
      </patternFill>
    </fill>
    <fill>
      <patternFill patternType="solid">
        <fgColor rgb="FF92D050"/>
        <bgColor indexed="64"/>
      </patternFill>
    </fill>
    <fill>
      <patternFill patternType="solid">
        <fgColor theme="9" tint="0.5999900102615356"/>
        <bgColor indexed="64"/>
      </patternFill>
    </fill>
    <fill>
      <patternFill patternType="solid">
        <fgColor theme="7" tint="0.5999900102615356"/>
        <bgColor indexed="64"/>
      </patternFill>
    </fill>
    <fill>
      <patternFill patternType="solid">
        <fgColor theme="8" tint="0.39998000860214233"/>
        <bgColor indexed="64"/>
      </patternFill>
    </fill>
    <fill>
      <patternFill patternType="solid">
        <fgColor theme="8" tint="-0.24997000396251678"/>
        <bgColor indexed="64"/>
      </patternFill>
    </fill>
    <fill>
      <patternFill patternType="solid">
        <fgColor theme="1"/>
        <bgColor indexed="64"/>
      </patternFill>
    </fill>
    <fill>
      <patternFill patternType="solid">
        <fgColor rgb="FFFFFF00"/>
        <bgColor indexed="64"/>
      </patternFill>
    </fill>
    <fill>
      <patternFill patternType="solid">
        <fgColor rgb="FFFFC000"/>
        <bgColor indexed="64"/>
      </patternFill>
    </fill>
    <fill>
      <patternFill patternType="solid">
        <fgColor theme="7"/>
        <bgColor indexed="64"/>
      </patternFill>
    </fill>
    <fill>
      <patternFill patternType="solid">
        <fgColor theme="4" tint="0.39998000860214233"/>
        <bgColor indexed="64"/>
      </patternFill>
    </fill>
    <fill>
      <patternFill patternType="solid">
        <fgColor theme="4" tint="0.5999900102615356"/>
        <bgColor indexed="64"/>
      </patternFill>
    </fill>
    <fill>
      <patternFill patternType="solid">
        <fgColor theme="4"/>
        <bgColor indexed="64"/>
      </patternFill>
    </fill>
    <fill>
      <patternFill patternType="solid">
        <fgColor theme="9"/>
        <bgColor indexed="64"/>
      </patternFill>
    </fill>
  </fills>
  <borders count="6">
    <border>
      <left/>
      <right/>
      <top/>
      <bottom/>
      <diagonal/>
    </border>
    <border>
      <left style="thin"/>
      <right style="thin"/>
      <top/>
      <bottom/>
    </border>
    <border>
      <left style="thin"/>
      <right style="thin"/>
      <top style="thin"/>
      <bottom style="thin"/>
    </border>
    <border>
      <left style="thin"/>
      <right/>
      <top/>
      <bottom/>
    </border>
    <border>
      <left style="thin"/>
      <right/>
      <top style="thin"/>
      <bottom style="thin"/>
    </border>
    <border>
      <left/>
      <right/>
      <top style="medium">
        <color rgb="FF0070C0"/>
      </top>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70">
    <xf numFmtId="0" fontId="0" fillId="0" borderId="0" xfId="0"/>
    <xf numFmtId="164" fontId="0" fillId="0" borderId="0" xfId="0" applyNumberFormat="1"/>
    <xf numFmtId="0" fontId="0" fillId="0" borderId="0" xfId="0" applyAlignment="1">
      <alignment horizontal="center"/>
    </xf>
    <xf numFmtId="0" fontId="2" fillId="2" borderId="0" xfId="0" applyFont="1" applyFill="1"/>
    <xf numFmtId="164" fontId="2" fillId="2" borderId="0" xfId="0" applyNumberFormat="1" applyFont="1" applyFill="1"/>
    <xf numFmtId="0" fontId="2" fillId="2" borderId="1" xfId="0" applyFont="1" applyFill="1" applyBorder="1"/>
    <xf numFmtId="0" fontId="2" fillId="2" borderId="0" xfId="0" applyFont="1" applyFill="1" applyBorder="1"/>
    <xf numFmtId="0" fontId="2" fillId="2" borderId="0" xfId="0" applyFont="1" applyFill="1" applyBorder="1" applyAlignment="1">
      <alignment wrapText="1"/>
    </xf>
    <xf numFmtId="0" fontId="3" fillId="2" borderId="0" xfId="0" applyFont="1" applyFill="1"/>
    <xf numFmtId="0" fontId="2" fillId="2" borderId="0" xfId="0" applyFont="1" applyFill="1" applyBorder="1" applyAlignment="1">
      <alignment horizontal="left" vertical="center" wrapText="1"/>
    </xf>
    <xf numFmtId="0" fontId="3" fillId="2" borderId="0" xfId="0" applyFont="1" applyFill="1" applyBorder="1" applyAlignment="1">
      <alignment horizontal="center" vertical="center"/>
    </xf>
    <xf numFmtId="0" fontId="2" fillId="2" borderId="0" xfId="0" applyFont="1" applyFill="1" applyAlignment="1">
      <alignment horizontal="center"/>
    </xf>
    <xf numFmtId="0" fontId="4" fillId="2" borderId="0" xfId="0" applyFont="1" applyFill="1"/>
    <xf numFmtId="0" fontId="6" fillId="2" borderId="0" xfId="0" applyFont="1" applyFill="1"/>
    <xf numFmtId="0" fontId="7" fillId="2" borderId="0" xfId="0" applyFont="1" applyFill="1" applyBorder="1"/>
    <xf numFmtId="0" fontId="2" fillId="2" borderId="0" xfId="0" applyFont="1" applyFill="1" applyBorder="1" applyAlignment="1">
      <alignment horizontal="left" vertical="center" wrapText="1"/>
    </xf>
    <xf numFmtId="0" fontId="3" fillId="2" borderId="0" xfId="0" applyFont="1" applyFill="1" applyAlignment="1">
      <alignment horizontal="center" vertical="center"/>
    </xf>
    <xf numFmtId="0" fontId="3" fillId="0" borderId="0" xfId="0" applyFont="1" applyFill="1"/>
    <xf numFmtId="0" fontId="2" fillId="0" borderId="0" xfId="0" applyFont="1" applyFill="1"/>
    <xf numFmtId="0" fontId="0" fillId="0" borderId="0" xfId="0" applyFill="1"/>
    <xf numFmtId="0" fontId="3" fillId="2" borderId="0" xfId="0" applyFont="1" applyFill="1" applyAlignment="1">
      <alignment horizontal="left" vertical="center"/>
    </xf>
    <xf numFmtId="0" fontId="7" fillId="3" borderId="2" xfId="0" applyFont="1" applyFill="1" applyBorder="1" applyAlignment="1">
      <alignment horizontal="center"/>
    </xf>
    <xf numFmtId="0" fontId="7" fillId="4" borderId="2" xfId="0" applyFont="1" applyFill="1" applyBorder="1" applyAlignment="1">
      <alignment horizontal="center"/>
    </xf>
    <xf numFmtId="0" fontId="7" fillId="5" borderId="2" xfId="0" applyFont="1" applyFill="1" applyBorder="1" applyAlignment="1">
      <alignment horizontal="center"/>
    </xf>
    <xf numFmtId="0" fontId="7" fillId="6" borderId="2" xfId="0" applyFont="1" applyFill="1" applyBorder="1" applyAlignment="1">
      <alignment horizontal="center"/>
    </xf>
    <xf numFmtId="0" fontId="7" fillId="7" borderId="2" xfId="0" applyFont="1" applyFill="1" applyBorder="1" applyAlignment="1">
      <alignment horizontal="center"/>
    </xf>
    <xf numFmtId="0" fontId="0" fillId="6" borderId="0" xfId="0" applyFill="1"/>
    <xf numFmtId="0" fontId="9" fillId="2" borderId="0" xfId="0" applyFont="1" applyFill="1" applyBorder="1" applyAlignment="1">
      <alignment horizontal="left" vertical="center" wrapText="1"/>
    </xf>
    <xf numFmtId="0" fontId="2" fillId="2" borderId="3" xfId="0" applyFont="1" applyFill="1" applyBorder="1"/>
    <xf numFmtId="0" fontId="10" fillId="8" borderId="2" xfId="0" applyFont="1" applyFill="1" applyBorder="1" applyAlignment="1">
      <alignment horizontal="center" vertical="center" wrapText="1"/>
    </xf>
    <xf numFmtId="0" fontId="11" fillId="8" borderId="2" xfId="0" applyFont="1" applyFill="1" applyBorder="1" applyAlignment="1">
      <alignment horizontal="center" vertical="center"/>
    </xf>
    <xf numFmtId="0" fontId="11" fillId="8" borderId="4" xfId="0" applyFont="1" applyFill="1" applyBorder="1" applyAlignment="1">
      <alignment horizontal="center" vertical="center"/>
    </xf>
    <xf numFmtId="0" fontId="12" fillId="2" borderId="0" xfId="0" applyFont="1" applyFill="1" applyBorder="1"/>
    <xf numFmtId="0" fontId="7" fillId="9" borderId="2" xfId="0" applyFont="1" applyFill="1" applyBorder="1" applyAlignment="1">
      <alignment horizontal="center" vertical="center"/>
    </xf>
    <xf numFmtId="0" fontId="9" fillId="2" borderId="0" xfId="0" applyFont="1" applyFill="1" applyBorder="1" applyAlignment="1">
      <alignment horizontal="left" vertical="center" wrapText="1"/>
    </xf>
    <xf numFmtId="0" fontId="2" fillId="2" borderId="0" xfId="0" applyFont="1" applyFill="1" applyBorder="1" applyAlignment="1">
      <alignment/>
    </xf>
    <xf numFmtId="0" fontId="13" fillId="6" borderId="0" xfId="0" applyFont="1" applyFill="1" applyAlignment="1">
      <alignment horizontal="left"/>
    </xf>
    <xf numFmtId="0" fontId="9" fillId="2" borderId="0" xfId="0" applyFont="1" applyFill="1" applyBorder="1" applyAlignment="1">
      <alignment horizontal="left" vertical="center" wrapText="1"/>
    </xf>
    <xf numFmtId="0" fontId="9" fillId="2" borderId="0" xfId="0" applyFont="1" applyFill="1" applyBorder="1" applyAlignment="1">
      <alignment horizontal="left" vertical="center" wrapText="1"/>
    </xf>
    <xf numFmtId="0" fontId="13" fillId="6" borderId="0" xfId="0" applyFont="1" applyFill="1" applyAlignment="1">
      <alignment horizontal="left"/>
    </xf>
    <xf numFmtId="0" fontId="9" fillId="2" borderId="0" xfId="0" applyFont="1" applyFill="1" applyBorder="1" applyAlignment="1">
      <alignment horizontal="left" vertical="center" wrapText="1"/>
    </xf>
    <xf numFmtId="0" fontId="14" fillId="0" borderId="0" xfId="0" applyFont="1" applyFill="1"/>
    <xf numFmtId="0" fontId="15" fillId="0" borderId="0" xfId="0" applyFont="1"/>
    <xf numFmtId="0" fontId="0" fillId="0" borderId="0" xfId="0" applyFont="1"/>
    <xf numFmtId="164" fontId="0" fillId="0" borderId="0" xfId="0" applyNumberFormat="1" applyFont="1"/>
    <xf numFmtId="0" fontId="0" fillId="9" borderId="0" xfId="0" applyFill="1"/>
    <xf numFmtId="164" fontId="15" fillId="0" borderId="0" xfId="0" applyNumberFormat="1" applyFont="1"/>
    <xf numFmtId="0" fontId="0" fillId="10" borderId="0" xfId="0" applyFill="1"/>
    <xf numFmtId="0" fontId="14" fillId="0" borderId="0" xfId="0" applyFont="1"/>
    <xf numFmtId="164" fontId="14" fillId="0" borderId="0" xfId="0" applyNumberFormat="1" applyFont="1" applyFill="1"/>
    <xf numFmtId="0" fontId="14" fillId="9" borderId="0" xfId="0" applyFont="1" applyFill="1"/>
    <xf numFmtId="0" fontId="7" fillId="11" borderId="2" xfId="0" applyFont="1" applyFill="1" applyBorder="1" applyAlignment="1">
      <alignment horizontal="center"/>
    </xf>
    <xf numFmtId="0" fontId="7" fillId="12" borderId="2" xfId="0" applyFont="1" applyFill="1" applyBorder="1" applyAlignment="1">
      <alignment horizontal="center"/>
    </xf>
    <xf numFmtId="0" fontId="7" fillId="13" borderId="2" xfId="0" applyFont="1" applyFill="1" applyBorder="1" applyAlignment="1">
      <alignment horizontal="center"/>
    </xf>
    <xf numFmtId="0" fontId="7" fillId="14" borderId="2" xfId="0" applyFont="1" applyFill="1" applyBorder="1" applyAlignment="1">
      <alignment horizontal="center"/>
    </xf>
    <xf numFmtId="0" fontId="7" fillId="15" borderId="2" xfId="0" applyFont="1" applyFill="1" applyBorder="1" applyAlignment="1">
      <alignment horizontal="center"/>
    </xf>
    <xf numFmtId="0" fontId="18" fillId="2" borderId="0" xfId="0" applyFont="1" applyFill="1"/>
    <xf numFmtId="0" fontId="16" fillId="2" borderId="0" xfId="0" applyFont="1" applyFill="1"/>
    <xf numFmtId="0" fontId="16" fillId="2" borderId="5" xfId="0" applyFont="1" applyFill="1" applyBorder="1"/>
    <xf numFmtId="0" fontId="0" fillId="2" borderId="0" xfId="0" applyFill="1"/>
    <xf numFmtId="0" fontId="20" fillId="2" borderId="0" xfId="0" applyFont="1" applyFill="1" applyAlignment="1">
      <alignment vertical="center" wrapText="1"/>
    </xf>
    <xf numFmtId="0" fontId="16" fillId="2" borderId="0" xfId="0" applyFont="1" applyFill="1" applyAlignment="1">
      <alignment horizontal="left" vertical="top" wrapText="1"/>
    </xf>
    <xf numFmtId="0" fontId="16" fillId="2" borderId="0" xfId="0" applyFont="1" applyFill="1" applyAlignment="1">
      <alignment horizontal="left" vertical="top"/>
    </xf>
    <xf numFmtId="0" fontId="21" fillId="2" borderId="0" xfId="0" applyFont="1" applyFill="1" applyAlignment="1">
      <alignment horizontal="left" vertical="center" wrapText="1"/>
    </xf>
    <xf numFmtId="0" fontId="16" fillId="2" borderId="0" xfId="0" applyFont="1" applyFill="1" applyAlignment="1">
      <alignment horizontal="left" vertical="center" wrapText="1"/>
    </xf>
    <xf numFmtId="0" fontId="16" fillId="2" borderId="0" xfId="0" applyFont="1" applyFill="1" applyAlignment="1">
      <alignment horizontal="left" vertical="center"/>
    </xf>
    <xf numFmtId="0" fontId="9" fillId="2" borderId="0" xfId="0" applyFont="1" applyFill="1" applyBorder="1" applyAlignment="1">
      <alignment horizontal="left" vertical="center" wrapText="1"/>
    </xf>
    <xf numFmtId="0" fontId="2" fillId="2" borderId="0" xfId="0" applyFont="1" applyFill="1" applyAlignment="1">
      <alignment horizontal="left"/>
    </xf>
    <xf numFmtId="0" fontId="3" fillId="2" borderId="0" xfId="0" applyFont="1" applyFill="1" applyAlignment="1">
      <alignment horizontal="left"/>
    </xf>
    <xf numFmtId="0" fontId="13" fillId="6" borderId="0" xfId="0" applyFont="1" applyFill="1" applyAlignment="1">
      <alignment horizontal="left"/>
    </xf>
  </cellXfs>
  <cellStyles count="6">
    <cellStyle name="Normal" xfId="0"/>
    <cellStyle name="Percent" xfId="15"/>
    <cellStyle name="Currency" xfId="16"/>
    <cellStyle name="Currency [0]" xfId="17"/>
    <cellStyle name="Comma" xfId="18"/>
    <cellStyle name="Comma [0]" xfId="19"/>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styles" Target="styles.xml" /><Relationship Id="rId25" Type="http://schemas.openxmlformats.org/officeDocument/2006/relationships/sharedStrings" Target="sharedStrings.xml" /><Relationship Id="rId2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26.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5.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5.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5.png" /></Relationships>
</file>

<file path=xl/drawings/_rels/drawing2.xml.rels><?xml version="1.0" encoding="utf-8" standalone="yes"?><Relationships xmlns="http://schemas.openxmlformats.org/package/2006/relationships"><Relationship Id="rId1" Type="http://schemas.openxmlformats.org/officeDocument/2006/relationships/image" Target="../media/image25.png" /></Relationships>
</file>

<file path=xl/drawings/_rels/drawing3.xml.rels><?xml version="1.0" encoding="utf-8" standalone="yes"?><Relationships xmlns="http://schemas.openxmlformats.org/package/2006/relationships"><Relationship Id="rId1" Type="http://schemas.openxmlformats.org/officeDocument/2006/relationships/image" Target="../media/image25.png" /></Relationships>
</file>

<file path=xl/drawings/_rels/drawing4.xml.rels><?xml version="1.0" encoding="utf-8" standalone="yes"?><Relationships xmlns="http://schemas.openxmlformats.org/package/2006/relationships"><Relationship Id="rId1" Type="http://schemas.openxmlformats.org/officeDocument/2006/relationships/image" Target="../media/image25.png" /></Relationships>
</file>

<file path=xl/drawings/_rels/drawing5.xml.rels><?xml version="1.0" encoding="utf-8" standalone="yes"?><Relationships xmlns="http://schemas.openxmlformats.org/package/2006/relationships"><Relationship Id="rId1" Type="http://schemas.openxmlformats.org/officeDocument/2006/relationships/image" Target="../media/image25.png" /></Relationships>
</file>

<file path=xl/drawings/_rels/drawing6.xml.rels><?xml version="1.0" encoding="utf-8" standalone="yes"?><Relationships xmlns="http://schemas.openxmlformats.org/package/2006/relationships"><Relationship Id="rId1" Type="http://schemas.openxmlformats.org/officeDocument/2006/relationships/image" Target="../media/image25.png" /></Relationships>
</file>

<file path=xl/drawings/_rels/drawing7.xml.rels><?xml version="1.0" encoding="utf-8" standalone="yes"?><Relationships xmlns="http://schemas.openxmlformats.org/package/2006/relationships"><Relationship Id="rId1" Type="http://schemas.openxmlformats.org/officeDocument/2006/relationships/image" Target="../media/image25.png" /></Relationships>
</file>

<file path=xl/drawings/_rels/drawing8.xml.rels><?xml version="1.0" encoding="utf-8" standalone="yes"?><Relationships xmlns="http://schemas.openxmlformats.org/package/2006/relationships"><Relationship Id="rId1" Type="http://schemas.openxmlformats.org/officeDocument/2006/relationships/image" Target="../media/image25.png" /></Relationships>
</file>

<file path=xl/drawings/_rels/drawing9.xml.rels><?xml version="1.0" encoding="utf-8" standalone="yes"?><Relationships xmlns="http://schemas.openxmlformats.org/package/2006/relationships"><Relationship Id="rId1" Type="http://schemas.openxmlformats.org/officeDocument/2006/relationships/image" Target="../media/image25.png" /></Relationships>
</file>

<file path=xl/drawings/_rels/vmlDrawing1.vml.rels><?xml version="1.0" encoding="utf-8" standalone="yes"?><Relationships xmlns="http://schemas.openxmlformats.org/package/2006/relationships"><Relationship Id="rId1" Type="http://schemas.openxmlformats.org/officeDocument/2006/relationships/image" Target="../media/image1.wmf" /><Relationship Id="rId2" Type="http://schemas.openxmlformats.org/officeDocument/2006/relationships/image" Target="../media/image2.wmf" /><Relationship Id="rId3" Type="http://schemas.openxmlformats.org/officeDocument/2006/relationships/image" Target="../media/image3.wmf" /><Relationship Id="rId4" Type="http://schemas.openxmlformats.org/officeDocument/2006/relationships/image" Target="../media/image4.wmf" /><Relationship Id="rId5" Type="http://schemas.openxmlformats.org/officeDocument/2006/relationships/image" Target="../media/image5.wmf" /><Relationship Id="rId6" Type="http://schemas.openxmlformats.org/officeDocument/2006/relationships/image" Target="../media/image6.wmf" /><Relationship Id="rId7" Type="http://schemas.openxmlformats.org/officeDocument/2006/relationships/image" Target="../media/image7.wmf" /><Relationship Id="rId8" Type="http://schemas.openxmlformats.org/officeDocument/2006/relationships/image" Target="../media/image8.wmf" /><Relationship Id="rId9" Type="http://schemas.openxmlformats.org/officeDocument/2006/relationships/image" Target="../media/image9.wmf" /><Relationship Id="rId10" Type="http://schemas.openxmlformats.org/officeDocument/2006/relationships/image" Target="../media/image10.wmf" /><Relationship Id="rId11" Type="http://schemas.openxmlformats.org/officeDocument/2006/relationships/image" Target="../media/image11.wmf" /><Relationship Id="rId12" Type="http://schemas.openxmlformats.org/officeDocument/2006/relationships/image" Target="../media/image12.wmf" /><Relationship Id="rId13" Type="http://schemas.openxmlformats.org/officeDocument/2006/relationships/image" Target="../media/image13.wmf" /><Relationship Id="rId14" Type="http://schemas.openxmlformats.org/officeDocument/2006/relationships/image" Target="../media/image14.wmf" /><Relationship Id="rId15" Type="http://schemas.openxmlformats.org/officeDocument/2006/relationships/image" Target="../media/image15.wmf" /><Relationship Id="rId16" Type="http://schemas.openxmlformats.org/officeDocument/2006/relationships/image" Target="../media/image16.wmf" /><Relationship Id="rId17" Type="http://schemas.openxmlformats.org/officeDocument/2006/relationships/image" Target="../media/image17.wmf" /><Relationship Id="rId18" Type="http://schemas.openxmlformats.org/officeDocument/2006/relationships/image" Target="../media/image18.wmf" /><Relationship Id="rId19" Type="http://schemas.openxmlformats.org/officeDocument/2006/relationships/image" Target="../media/image19.wmf" /><Relationship Id="rId20" Type="http://schemas.openxmlformats.org/officeDocument/2006/relationships/image" Target="../media/image20.wmf" /><Relationship Id="rId21" Type="http://schemas.openxmlformats.org/officeDocument/2006/relationships/image" Target="../media/image21.wmf" /><Relationship Id="rId22" Type="http://schemas.openxmlformats.org/officeDocument/2006/relationships/image" Target="../media/image22.wmf" /><Relationship Id="rId23" Type="http://schemas.openxmlformats.org/officeDocument/2006/relationships/image" Target="../media/image23.wmf" /><Relationship Id="rId24" Type="http://schemas.openxmlformats.org/officeDocument/2006/relationships/image" Target="../media/image24.wmf" /><Relationship Id="rId25" Type="http://schemas.openxmlformats.org/officeDocument/2006/relationships/image" Target="../media/image26.png" /><Relationship Id="rId26" Type="http://schemas.openxmlformats.org/officeDocument/2006/relationships/image" Target="../media/image27.wmf" /><Relationship Id="rId27" Type="http://schemas.openxmlformats.org/officeDocument/2006/relationships/image" Target="../media/image28.wmf" /><Relationship Id="rId28" Type="http://schemas.openxmlformats.org/officeDocument/2006/relationships/image" Target="../media/image29.wmf" /><Relationship Id="rId29" Type="http://schemas.openxmlformats.org/officeDocument/2006/relationships/image" Target="../media/image30.wmf" /><Relationship Id="rId30" Type="http://schemas.openxmlformats.org/officeDocument/2006/relationships/image" Target="../media/image31.wmf" /><Relationship Id="rId31" Type="http://schemas.openxmlformats.org/officeDocument/2006/relationships/image" Target="../media/image32.wmf" /><Relationship Id="rId32" Type="http://schemas.openxmlformats.org/officeDocument/2006/relationships/image" Target="../media/image33.wmf" /><Relationship Id="rId33" Type="http://schemas.openxmlformats.org/officeDocument/2006/relationships/image" Target="../media/image34.wmf" /><Relationship Id="rId34" Type="http://schemas.openxmlformats.org/officeDocument/2006/relationships/image" Target="../media/image35.wmf" /><Relationship Id="rId35" Type="http://schemas.openxmlformats.org/officeDocument/2006/relationships/image" Target="../media/image36.wmf" /><Relationship Id="rId36" Type="http://schemas.openxmlformats.org/officeDocument/2006/relationships/image" Target="../media/image37.wmf" /><Relationship Id="rId37" Type="http://schemas.openxmlformats.org/officeDocument/2006/relationships/image" Target="../media/image38.wmf" /><Relationship Id="rId38" Type="http://schemas.openxmlformats.org/officeDocument/2006/relationships/image" Target="../media/image38.wmf" /><Relationship Id="rId39" Type="http://schemas.openxmlformats.org/officeDocument/2006/relationships/image" Target="../media/image39.wmf" /><Relationship Id="rId40" Type="http://schemas.openxmlformats.org/officeDocument/2006/relationships/image" Target="../media/image40.wmf" /><Relationship Id="rId41" Type="http://schemas.openxmlformats.org/officeDocument/2006/relationships/image" Target="../media/image41.wmf" /><Relationship Id="rId42" Type="http://schemas.openxmlformats.org/officeDocument/2006/relationships/image" Target="../media/image42.wmf" /><Relationship Id="rId43" Type="http://schemas.openxmlformats.org/officeDocument/2006/relationships/image" Target="../media/image43.wmf" /><Relationship Id="rId44" Type="http://schemas.openxmlformats.org/officeDocument/2006/relationships/image" Target="../media/image44.wmf" /><Relationship Id="rId45" Type="http://schemas.openxmlformats.org/officeDocument/2006/relationships/image" Target="../media/image45.wmf" /><Relationship Id="rId46" Type="http://schemas.openxmlformats.org/officeDocument/2006/relationships/image" Target="../media/image46.wmf" /><Relationship Id="rId47" Type="http://schemas.openxmlformats.org/officeDocument/2006/relationships/image" Target="../media/image47.wmf" /><Relationship Id="rId48" Type="http://schemas.openxmlformats.org/officeDocument/2006/relationships/image" Target="../media/image45.wmf" /><Relationship Id="rId49" Type="http://schemas.openxmlformats.org/officeDocument/2006/relationships/image" Target="../media/image48.wmf" /><Relationship Id="rId50" Type="http://schemas.openxmlformats.org/officeDocument/2006/relationships/image" Target="../media/image49.wmf" /><Relationship Id="rId51" Type="http://schemas.openxmlformats.org/officeDocument/2006/relationships/image" Target="../media/image50.w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14</xdr:col>
      <xdr:colOff>514350</xdr:colOff>
      <xdr:row>17</xdr:row>
      <xdr:rowOff>781050</xdr:rowOff>
    </xdr:from>
    <xdr:to>
      <xdr:col>15</xdr:col>
      <xdr:colOff>428625</xdr:colOff>
      <xdr:row>17</xdr:row>
      <xdr:rowOff>1304925</xdr:rowOff>
    </xdr:to>
    <xdr:pic>
      <xdr:nvPicPr>
        <xdr:cNvPr id="5" name="Obraz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048750" y="22307550"/>
          <a:ext cx="523875" cy="533400"/>
        </a:xfrm>
        <a:prstGeom prst="rect">
          <a:avLst/>
        </a:prstGeom>
        <a:ln>
          <a:noFill/>
        </a:ln>
      </xdr:spPr>
    </xdr:pic>
    <xdr:clientData/>
  </xdr:twoCellAnchor>
  <xdr:twoCellAnchor>
    <xdr:from>
      <xdr:col>0</xdr:col>
      <xdr:colOff>104775</xdr:colOff>
      <xdr:row>0</xdr:row>
      <xdr:rowOff>142875</xdr:rowOff>
    </xdr:from>
    <xdr:to>
      <xdr:col>1</xdr:col>
      <xdr:colOff>552450</xdr:colOff>
      <xdr:row>3</xdr:row>
      <xdr:rowOff>228600</xdr:rowOff>
    </xdr:to>
    <xdr:grpSp>
      <xdr:nvGrpSpPr>
        <xdr:cNvPr id="3" name="Grupa 2"/>
        <xdr:cNvGrpSpPr/>
      </xdr:nvGrpSpPr>
      <xdr:grpSpPr>
        <a:xfrm>
          <a:off x="104775" y="142875"/>
          <a:ext cx="1057275" cy="1057275"/>
          <a:chOff x="12977814" y="1690688"/>
          <a:chExt cx="1047750" cy="1047750"/>
        </a:xfrm>
      </xdr:grpSpPr>
      <xdr:sp macro="" textlink="">
        <xdr:nvSpPr>
          <xdr:cNvPr id="2" name="Owal 1"/>
          <xdr:cNvSpPr/>
        </xdr:nvSpPr>
        <xdr:spPr>
          <a:xfrm>
            <a:off x="12977814" y="1690688"/>
            <a:ext cx="1047750" cy="1047750"/>
          </a:xfrm>
          <a:prstGeom prst="ellipse">
            <a:avLst/>
          </a:prstGeom>
          <a:gradFill rotWithShape="1">
            <a:gsLst>
              <a:gs pos="0">
                <a:schemeClr val="accent1">
                  <a:lumMod val="5000"/>
                  <a:lumOff val="95000"/>
                </a:schemeClr>
              </a:gs>
              <a:gs pos="74000">
                <a:schemeClr val="accent1">
                  <a:lumMod val="45000"/>
                  <a:lumOff val="55000"/>
                </a:schemeClr>
              </a:gs>
              <a:gs pos="83000">
                <a:schemeClr val="accent1">
                  <a:lumMod val="45000"/>
                  <a:lumOff val="55000"/>
                </a:schemeClr>
              </a:gs>
              <a:gs pos="100000">
                <a:schemeClr val="accent1">
                  <a:lumMod val="30000"/>
                  <a:lumOff val="70000"/>
                </a:schemeClr>
              </a:gs>
            </a:gsLst>
            <a:lin ang="5400000" scaled="1"/>
          </a:gradFill>
          <a:ln w="25400">
            <a:solidFill>
              <a:srgbClr val="0070C0"/>
            </a:solidFill>
            <a:round/>
            <a:headEnd type="none"/>
            <a:tailEnd type="none"/>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pic>
        <xdr:nvPicPr>
          <xdr:cNvPr id="22" name="Obraz 21"/>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120570" y="1786033"/>
            <a:ext cx="785813" cy="785813"/>
          </a:xfrm>
          <a:prstGeom prst="rect">
            <a:avLst/>
          </a:prstGeom>
          <a:ln>
            <a:noFill/>
          </a:ln>
        </xdr:spPr>
      </xdr:pic>
    </xdr:grpSp>
    <xdr:clientData/>
  </xdr:twoCellAnchor>
  <xdr:twoCellAnchor>
    <xdr:from>
      <xdr:col>14</xdr:col>
      <xdr:colOff>257175</xdr:colOff>
      <xdr:row>17</xdr:row>
      <xdr:rowOff>952500</xdr:rowOff>
    </xdr:from>
    <xdr:to>
      <xdr:col>14</xdr:col>
      <xdr:colOff>495300</xdr:colOff>
      <xdr:row>17</xdr:row>
      <xdr:rowOff>1181100</xdr:rowOff>
    </xdr:to>
    <xdr:sp macro="" textlink="">
      <xdr:nvSpPr>
        <xdr:cNvPr id="4" name="Strzałka: w prawo 3"/>
        <xdr:cNvSpPr/>
      </xdr:nvSpPr>
      <xdr:spPr>
        <a:xfrm>
          <a:off x="8791575" y="22479000"/>
          <a:ext cx="238125" cy="228600"/>
        </a:xfrm>
        <a:prstGeom prst="righ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mc:AlternateContent xmlns:mc="http://schemas.openxmlformats.org/markup-compatibility/2006">
    <mc:Choice xmlns:a14="http://schemas.microsoft.com/office/drawing/2010/main" Requires="a14">
      <xdr:twoCellAnchor xmlns:xdr="http://schemas.openxmlformats.org/drawingml/2006/spreadsheetDrawing">
        <xdr:from>
          <xdr:col>0</xdr:col>
          <xdr:colOff>47625</xdr:colOff>
          <xdr:row>10</xdr:row>
          <xdr:rowOff>1476375</xdr:rowOff>
        </xdr:from>
        <xdr:to>
          <xdr:col>1</xdr:col>
          <xdr:colOff>457200</xdr:colOff>
          <xdr:row>10</xdr:row>
          <xdr:rowOff>1733550</xdr:rowOff>
        </xdr:to>
        <xdr:sp macro="" textlink="">
          <xdr:nvSpPr>
            <xdr:cNvPr id="12308" name="Object 20" hidden="1">
              <a:extLst xmlns:a="http://schemas.openxmlformats.org/drawingml/2006/main">
                <a:ext uri="{63B3BB69-23CF-44E3-9099-C40C66FF867C}">
                  <a14:compatExt spid="_x0000_s12308"/>
                </a:ext>
                <a:ext uri="{FF2B5EF4-FFF2-40B4-BE49-F238E27FC236}">
                  <a16:creationId xmlns:a16="http://schemas.microsoft.com/office/drawing/2014/main" id="{7EC4C10D-A3F7-49A6-95AB-05C09089326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547687</xdr:colOff>
          <xdr:row>10</xdr:row>
          <xdr:rowOff>1535907</xdr:rowOff>
        </xdr:from>
        <xdr:to>
          <xdr:col>3</xdr:col>
          <xdr:colOff>511968</xdr:colOff>
          <xdr:row>10</xdr:row>
          <xdr:rowOff>1735932</xdr:rowOff>
        </xdr:to>
        <xdr:sp macro="" textlink="">
          <xdr:nvSpPr>
            <xdr:cNvPr id="12309" name="Object 21" hidden="1">
              <a:extLst xmlns:a="http://schemas.openxmlformats.org/drawingml/2006/main">
                <a:ext uri="{63B3BB69-23CF-44E3-9099-C40C66FF867C}">
                  <a14:compatExt spid="_x0000_s12309"/>
                </a:ext>
                <a:ext uri="{FF2B5EF4-FFF2-40B4-BE49-F238E27FC236}">
                  <a16:creationId xmlns:a16="http://schemas.microsoft.com/office/drawing/2014/main" id="{CE801BF9-0F52-40ED-B02F-FAE84B238ED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23813</xdr:colOff>
          <xdr:row>10</xdr:row>
          <xdr:rowOff>1774032</xdr:rowOff>
        </xdr:from>
        <xdr:to>
          <xdr:col>2</xdr:col>
          <xdr:colOff>42862</xdr:colOff>
          <xdr:row>10</xdr:row>
          <xdr:rowOff>2021682</xdr:rowOff>
        </xdr:to>
        <xdr:sp macro="" textlink="">
          <xdr:nvSpPr>
            <xdr:cNvPr id="12310" name="Object 22" hidden="1">
              <a:extLst xmlns:a="http://schemas.openxmlformats.org/drawingml/2006/main">
                <a:ext uri="{63B3BB69-23CF-44E3-9099-C40C66FF867C}">
                  <a14:compatExt spid="_x0000_s12310"/>
                </a:ext>
                <a:ext uri="{FF2B5EF4-FFF2-40B4-BE49-F238E27FC236}">
                  <a16:creationId xmlns:a16="http://schemas.microsoft.com/office/drawing/2014/main" id="{572127B7-60AE-4AE2-BEFC-137AB193354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130969</xdr:colOff>
          <xdr:row>11</xdr:row>
          <xdr:rowOff>964408</xdr:rowOff>
        </xdr:from>
        <xdr:to>
          <xdr:col>4</xdr:col>
          <xdr:colOff>114300</xdr:colOff>
          <xdr:row>11</xdr:row>
          <xdr:rowOff>1250158</xdr:rowOff>
        </xdr:to>
        <xdr:sp macro="" textlink="">
          <xdr:nvSpPr>
            <xdr:cNvPr id="12311" name="Object 23" hidden="1">
              <a:extLst xmlns:a="http://schemas.openxmlformats.org/drawingml/2006/main">
                <a:ext uri="{63B3BB69-23CF-44E3-9099-C40C66FF867C}">
                  <a14:compatExt spid="_x0000_s12311"/>
                </a:ext>
                <a:ext uri="{FF2B5EF4-FFF2-40B4-BE49-F238E27FC236}">
                  <a16:creationId xmlns:a16="http://schemas.microsoft.com/office/drawing/2014/main" id="{FD4784D1-6770-483D-954C-FAA503C457F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535781</xdr:colOff>
          <xdr:row>11</xdr:row>
          <xdr:rowOff>976313</xdr:rowOff>
        </xdr:from>
        <xdr:to>
          <xdr:col>5</xdr:col>
          <xdr:colOff>347662</xdr:colOff>
          <xdr:row>11</xdr:row>
          <xdr:rowOff>1223963</xdr:rowOff>
        </xdr:to>
        <xdr:sp macro="" textlink="">
          <xdr:nvSpPr>
            <xdr:cNvPr id="12312" name="Object 24" hidden="1">
              <a:extLst xmlns:a="http://schemas.openxmlformats.org/drawingml/2006/main">
                <a:ext uri="{63B3BB69-23CF-44E3-9099-C40C66FF867C}">
                  <a14:compatExt spid="_x0000_s12312"/>
                </a:ext>
                <a:ext uri="{FF2B5EF4-FFF2-40B4-BE49-F238E27FC236}">
                  <a16:creationId xmlns:a16="http://schemas.microsoft.com/office/drawing/2014/main" id="{63F3C81E-E1F4-48E5-9DF9-20BD3B5F189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8</xdr:col>
          <xdr:colOff>547687</xdr:colOff>
          <xdr:row>11</xdr:row>
          <xdr:rowOff>833438</xdr:rowOff>
        </xdr:from>
        <xdr:to>
          <xdr:col>12</xdr:col>
          <xdr:colOff>7143</xdr:colOff>
          <xdr:row>11</xdr:row>
          <xdr:rowOff>1323975</xdr:rowOff>
        </xdr:to>
        <xdr:sp macro="" textlink="">
          <xdr:nvSpPr>
            <xdr:cNvPr id="12313" name="Object 25" hidden="1">
              <a:extLst xmlns:a="http://schemas.openxmlformats.org/drawingml/2006/main">
                <a:ext uri="{63B3BB69-23CF-44E3-9099-C40C66FF867C}">
                  <a14:compatExt spid="_x0000_s12313"/>
                </a:ext>
                <a:ext uri="{FF2B5EF4-FFF2-40B4-BE49-F238E27FC236}">
                  <a16:creationId xmlns:a16="http://schemas.microsoft.com/office/drawing/2014/main" id="{08E6A239-6047-414C-BA04-62B31FB3F7A8}"/>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12</xdr:col>
          <xdr:colOff>511969</xdr:colOff>
          <xdr:row>11</xdr:row>
          <xdr:rowOff>892968</xdr:rowOff>
        </xdr:from>
        <xdr:to>
          <xdr:col>15</xdr:col>
          <xdr:colOff>28575</xdr:colOff>
          <xdr:row>11</xdr:row>
          <xdr:rowOff>1321593</xdr:rowOff>
        </xdr:to>
        <xdr:sp macro="" textlink="">
          <xdr:nvSpPr>
            <xdr:cNvPr id="12314" name="Object 26" hidden="1">
              <a:extLst xmlns:a="http://schemas.openxmlformats.org/drawingml/2006/main">
                <a:ext uri="{63B3BB69-23CF-44E3-9099-C40C66FF867C}">
                  <a14:compatExt spid="_x0000_s12314"/>
                </a:ext>
                <a:ext uri="{FF2B5EF4-FFF2-40B4-BE49-F238E27FC236}">
                  <a16:creationId xmlns:a16="http://schemas.microsoft.com/office/drawing/2014/main" id="{7F8720F0-3167-44E8-B83F-DCB9403664D6}"/>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273844</xdr:colOff>
          <xdr:row>11</xdr:row>
          <xdr:rowOff>1440656</xdr:rowOff>
        </xdr:from>
        <xdr:to>
          <xdr:col>9</xdr:col>
          <xdr:colOff>266700</xdr:colOff>
          <xdr:row>11</xdr:row>
          <xdr:rowOff>1735931</xdr:rowOff>
        </xdr:to>
        <xdr:sp macro="" textlink="">
          <xdr:nvSpPr>
            <xdr:cNvPr id="12315" name="Object 27" hidden="1">
              <a:extLst xmlns:a="http://schemas.openxmlformats.org/drawingml/2006/main">
                <a:ext uri="{63B3BB69-23CF-44E3-9099-C40C66FF867C}">
                  <a14:compatExt spid="_x0000_s12315"/>
                </a:ext>
                <a:ext uri="{FF2B5EF4-FFF2-40B4-BE49-F238E27FC236}">
                  <a16:creationId xmlns:a16="http://schemas.microsoft.com/office/drawing/2014/main" id="{E5750BA7-08A0-4C5E-8BB6-58914DD305F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535781</xdr:colOff>
          <xdr:row>11</xdr:row>
          <xdr:rowOff>1678781</xdr:rowOff>
        </xdr:from>
        <xdr:to>
          <xdr:col>1</xdr:col>
          <xdr:colOff>376237</xdr:colOff>
          <xdr:row>11</xdr:row>
          <xdr:rowOff>1926431</xdr:rowOff>
        </xdr:to>
        <xdr:sp macro="" textlink="">
          <xdr:nvSpPr>
            <xdr:cNvPr id="12316" name="Object 28" hidden="1">
              <a:extLst xmlns:a="http://schemas.openxmlformats.org/drawingml/2006/main">
                <a:ext uri="{63B3BB69-23CF-44E3-9099-C40C66FF867C}">
                  <a14:compatExt spid="_x0000_s12316"/>
                </a:ext>
                <a:ext uri="{FF2B5EF4-FFF2-40B4-BE49-F238E27FC236}">
                  <a16:creationId xmlns:a16="http://schemas.microsoft.com/office/drawing/2014/main" id="{52362CD9-992A-4479-9099-98BB39E90C9F}"/>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416719</xdr:colOff>
          <xdr:row>11</xdr:row>
          <xdr:rowOff>2155031</xdr:rowOff>
        </xdr:from>
        <xdr:to>
          <xdr:col>2</xdr:col>
          <xdr:colOff>114300</xdr:colOff>
          <xdr:row>11</xdr:row>
          <xdr:rowOff>2402681</xdr:rowOff>
        </xdr:to>
        <xdr:sp macro="" textlink="">
          <xdr:nvSpPr>
            <xdr:cNvPr id="12317" name="Object 29" hidden="1">
              <a:extLst xmlns:a="http://schemas.openxmlformats.org/drawingml/2006/main">
                <a:ext uri="{63B3BB69-23CF-44E3-9099-C40C66FF867C}">
                  <a14:compatExt spid="_x0000_s12317"/>
                </a:ext>
                <a:ext uri="{FF2B5EF4-FFF2-40B4-BE49-F238E27FC236}">
                  <a16:creationId xmlns:a16="http://schemas.microsoft.com/office/drawing/2014/main" id="{CA809E4E-B771-403C-97F7-4F542E5280A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2</xdr:col>
          <xdr:colOff>595313</xdr:colOff>
          <xdr:row>11</xdr:row>
          <xdr:rowOff>2155032</xdr:rowOff>
        </xdr:from>
        <xdr:to>
          <xdr:col>5</xdr:col>
          <xdr:colOff>178594</xdr:colOff>
          <xdr:row>11</xdr:row>
          <xdr:rowOff>2402682</xdr:rowOff>
        </xdr:to>
        <xdr:sp macro="" textlink="">
          <xdr:nvSpPr>
            <xdr:cNvPr id="12318" name="Object 30" hidden="1">
              <a:extLst xmlns:a="http://schemas.openxmlformats.org/drawingml/2006/main">
                <a:ext uri="{63B3BB69-23CF-44E3-9099-C40C66FF867C}">
                  <a14:compatExt spid="_x0000_s12318"/>
                </a:ext>
                <a:ext uri="{FF2B5EF4-FFF2-40B4-BE49-F238E27FC236}">
                  <a16:creationId xmlns:a16="http://schemas.microsoft.com/office/drawing/2014/main" id="{EF2F4E1D-D8A0-4179-B43F-7DDA51C67BF9}"/>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4</xdr:col>
          <xdr:colOff>214313</xdr:colOff>
          <xdr:row>12</xdr:row>
          <xdr:rowOff>273843</xdr:rowOff>
        </xdr:from>
        <xdr:to>
          <xdr:col>4</xdr:col>
          <xdr:colOff>528638</xdr:colOff>
          <xdr:row>12</xdr:row>
          <xdr:rowOff>454818</xdr:rowOff>
        </xdr:to>
        <xdr:sp macro="" textlink="">
          <xdr:nvSpPr>
            <xdr:cNvPr id="12319" name="Object 31" hidden="1">
              <a:extLst xmlns:a="http://schemas.openxmlformats.org/drawingml/2006/main">
                <a:ext uri="{63B3BB69-23CF-44E3-9099-C40C66FF867C}">
                  <a14:compatExt spid="_x0000_s12319"/>
                </a:ext>
                <a:ext uri="{FF2B5EF4-FFF2-40B4-BE49-F238E27FC236}">
                  <a16:creationId xmlns:a16="http://schemas.microsoft.com/office/drawing/2014/main" id="{16E6786C-B363-45A5-8C87-F8E70264979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xdr:col>
          <xdr:colOff>195262</xdr:colOff>
          <xdr:row>12</xdr:row>
          <xdr:rowOff>752475</xdr:rowOff>
        </xdr:from>
        <xdr:to>
          <xdr:col>1</xdr:col>
          <xdr:colOff>509587</xdr:colOff>
          <xdr:row>12</xdr:row>
          <xdr:rowOff>933450</xdr:rowOff>
        </xdr:to>
        <xdr:sp macro="" textlink="">
          <xdr:nvSpPr>
            <xdr:cNvPr id="12320" name="Object 32" hidden="1">
              <a:extLst xmlns:a="http://schemas.openxmlformats.org/drawingml/2006/main">
                <a:ext uri="{63B3BB69-23CF-44E3-9099-C40C66FF867C}">
                  <a14:compatExt spid="_x0000_s12320"/>
                </a:ext>
                <a:ext uri="{FF2B5EF4-FFF2-40B4-BE49-F238E27FC236}">
                  <a16:creationId xmlns:a16="http://schemas.microsoft.com/office/drawing/2014/main" id="{CFD77EBB-E602-449D-BAD6-48B247EF51C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107156</xdr:colOff>
          <xdr:row>12</xdr:row>
          <xdr:rowOff>964406</xdr:rowOff>
        </xdr:from>
        <xdr:to>
          <xdr:col>4</xdr:col>
          <xdr:colOff>602456</xdr:colOff>
          <xdr:row>12</xdr:row>
          <xdr:rowOff>1250156</xdr:rowOff>
        </xdr:to>
        <xdr:sp macro="" textlink="">
          <xdr:nvSpPr>
            <xdr:cNvPr id="12321" name="Object 33" hidden="1">
              <a:extLst xmlns:a="http://schemas.openxmlformats.org/drawingml/2006/main">
                <a:ext uri="{63B3BB69-23CF-44E3-9099-C40C66FF867C}">
                  <a14:compatExt spid="_x0000_s12321"/>
                </a:ext>
                <a:ext uri="{FF2B5EF4-FFF2-40B4-BE49-F238E27FC236}">
                  <a16:creationId xmlns:a16="http://schemas.microsoft.com/office/drawing/2014/main" id="{D485FB2F-56B1-40CE-8B0B-42AD4EBD171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357187</xdr:colOff>
          <xdr:row>12</xdr:row>
          <xdr:rowOff>1357312</xdr:rowOff>
        </xdr:from>
        <xdr:to>
          <xdr:col>8</xdr:col>
          <xdr:colOff>178593</xdr:colOff>
          <xdr:row>12</xdr:row>
          <xdr:rowOff>1785937</xdr:rowOff>
        </xdr:to>
        <xdr:sp macro="" textlink="">
          <xdr:nvSpPr>
            <xdr:cNvPr id="12322" name="Object 34" hidden="1">
              <a:extLst xmlns:a="http://schemas.openxmlformats.org/drawingml/2006/main">
                <a:ext uri="{63B3BB69-23CF-44E3-9099-C40C66FF867C}">
                  <a14:compatExt spid="_x0000_s12322"/>
                </a:ext>
                <a:ext uri="{FF2B5EF4-FFF2-40B4-BE49-F238E27FC236}">
                  <a16:creationId xmlns:a16="http://schemas.microsoft.com/office/drawing/2014/main" id="{55C651CF-CE31-4E7C-8F52-C0A87575BF97}"/>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547688</xdr:colOff>
          <xdr:row>12</xdr:row>
          <xdr:rowOff>964407</xdr:rowOff>
        </xdr:from>
        <xdr:to>
          <xdr:col>6</xdr:col>
          <xdr:colOff>350044</xdr:colOff>
          <xdr:row>12</xdr:row>
          <xdr:rowOff>1212057</xdr:rowOff>
        </xdr:to>
        <xdr:sp macro="" textlink="">
          <xdr:nvSpPr>
            <xdr:cNvPr id="12324" name="Object 36" hidden="1">
              <a:extLst xmlns:a="http://schemas.openxmlformats.org/drawingml/2006/main">
                <a:ext uri="{63B3BB69-23CF-44E3-9099-C40C66FF867C}">
                  <a14:compatExt spid="_x0000_s12324"/>
                </a:ext>
                <a:ext uri="{FF2B5EF4-FFF2-40B4-BE49-F238E27FC236}">
                  <a16:creationId xmlns:a16="http://schemas.microsoft.com/office/drawing/2014/main" id="{0E038381-1021-49A4-ACBE-CA66C9092173}"/>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547689</xdr:colOff>
          <xdr:row>12</xdr:row>
          <xdr:rowOff>1309689</xdr:rowOff>
        </xdr:from>
        <xdr:to>
          <xdr:col>4</xdr:col>
          <xdr:colOff>378620</xdr:colOff>
          <xdr:row>12</xdr:row>
          <xdr:rowOff>1795464</xdr:rowOff>
        </xdr:to>
        <xdr:sp macro="" textlink="">
          <xdr:nvSpPr>
            <xdr:cNvPr id="12325" name="Object 37" hidden="1">
              <a:extLst xmlns:a="http://schemas.openxmlformats.org/drawingml/2006/main">
                <a:ext uri="{63B3BB69-23CF-44E3-9099-C40C66FF867C}">
                  <a14:compatExt spid="_x0000_s12325"/>
                </a:ext>
                <a:ext uri="{FF2B5EF4-FFF2-40B4-BE49-F238E27FC236}">
                  <a16:creationId xmlns:a16="http://schemas.microsoft.com/office/drawing/2014/main" id="{429EA85C-2225-448E-A9EA-B8A77C74F43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7</xdr:col>
          <xdr:colOff>261938</xdr:colOff>
          <xdr:row>12</xdr:row>
          <xdr:rowOff>1916907</xdr:rowOff>
        </xdr:from>
        <xdr:to>
          <xdr:col>9</xdr:col>
          <xdr:colOff>328613</xdr:colOff>
          <xdr:row>12</xdr:row>
          <xdr:rowOff>2212182</xdr:rowOff>
        </xdr:to>
        <xdr:sp macro="" textlink="">
          <xdr:nvSpPr>
            <xdr:cNvPr id="12326" name="Object 38" hidden="1">
              <a:extLst xmlns:a="http://schemas.openxmlformats.org/drawingml/2006/main">
                <a:ext uri="{63B3BB69-23CF-44E3-9099-C40C66FF867C}">
                  <a14:compatExt spid="_x0000_s12326"/>
                </a:ext>
                <a:ext uri="{FF2B5EF4-FFF2-40B4-BE49-F238E27FC236}">
                  <a16:creationId xmlns:a16="http://schemas.microsoft.com/office/drawing/2014/main" id="{659498C7-F923-4174-A9DB-3EE1C3825471}"/>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12</xdr:col>
          <xdr:colOff>500063</xdr:colOff>
          <xdr:row>12</xdr:row>
          <xdr:rowOff>2393155</xdr:rowOff>
        </xdr:from>
        <xdr:to>
          <xdr:col>13</xdr:col>
          <xdr:colOff>509588</xdr:colOff>
          <xdr:row>12</xdr:row>
          <xdr:rowOff>2640805</xdr:rowOff>
        </xdr:to>
        <xdr:sp macro="" textlink="">
          <xdr:nvSpPr>
            <xdr:cNvPr id="12327" name="Object 39" hidden="1">
              <a:extLst xmlns:a="http://schemas.openxmlformats.org/drawingml/2006/main">
                <a:ext uri="{63B3BB69-23CF-44E3-9099-C40C66FF867C}">
                  <a14:compatExt spid="_x0000_s12327"/>
                </a:ext>
                <a:ext uri="{FF2B5EF4-FFF2-40B4-BE49-F238E27FC236}">
                  <a16:creationId xmlns:a16="http://schemas.microsoft.com/office/drawing/2014/main" id="{4D254D51-BDEA-4D00-B53E-59BFB043BDA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488156</xdr:colOff>
          <xdr:row>12</xdr:row>
          <xdr:rowOff>2405063</xdr:rowOff>
        </xdr:from>
        <xdr:to>
          <xdr:col>2</xdr:col>
          <xdr:colOff>271462</xdr:colOff>
          <xdr:row>12</xdr:row>
          <xdr:rowOff>2652713</xdr:rowOff>
        </xdr:to>
        <xdr:sp macro="" textlink="">
          <xdr:nvSpPr>
            <xdr:cNvPr id="12328" name="Object 40" hidden="1">
              <a:extLst xmlns:a="http://schemas.openxmlformats.org/drawingml/2006/main">
                <a:ext uri="{63B3BB69-23CF-44E3-9099-C40C66FF867C}">
                  <a14:compatExt spid="_x0000_s12328"/>
                </a:ext>
                <a:ext uri="{FF2B5EF4-FFF2-40B4-BE49-F238E27FC236}">
                  <a16:creationId xmlns:a16="http://schemas.microsoft.com/office/drawing/2014/main" id="{9E857928-14A1-4461-9B7B-376E4EF3DB1B}"/>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178594</xdr:colOff>
          <xdr:row>12</xdr:row>
          <xdr:rowOff>2405063</xdr:rowOff>
        </xdr:from>
        <xdr:to>
          <xdr:col>5</xdr:col>
          <xdr:colOff>340518</xdr:colOff>
          <xdr:row>12</xdr:row>
          <xdr:rowOff>2652713</xdr:rowOff>
        </xdr:to>
        <xdr:sp macro="" textlink="">
          <xdr:nvSpPr>
            <xdr:cNvPr id="12329" name="Object 41" hidden="1">
              <a:extLst xmlns:a="http://schemas.openxmlformats.org/drawingml/2006/main">
                <a:ext uri="{63B3BB69-23CF-44E3-9099-C40C66FF867C}">
                  <a14:compatExt spid="_x0000_s12329"/>
                </a:ext>
                <a:ext uri="{FF2B5EF4-FFF2-40B4-BE49-F238E27FC236}">
                  <a16:creationId xmlns:a16="http://schemas.microsoft.com/office/drawing/2014/main" id="{39BF83E9-8BEC-498F-A373-21C35465315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571501</xdr:colOff>
          <xdr:row>12</xdr:row>
          <xdr:rowOff>2155031</xdr:rowOff>
        </xdr:from>
        <xdr:to>
          <xdr:col>1</xdr:col>
          <xdr:colOff>373857</xdr:colOff>
          <xdr:row>12</xdr:row>
          <xdr:rowOff>2402681</xdr:rowOff>
        </xdr:to>
        <xdr:sp macro="" textlink="">
          <xdr:nvSpPr>
            <xdr:cNvPr id="12330" name="Object 42" hidden="1">
              <a:extLst xmlns:a="http://schemas.openxmlformats.org/drawingml/2006/main">
                <a:ext uri="{63B3BB69-23CF-44E3-9099-C40C66FF867C}">
                  <a14:compatExt spid="_x0000_s12330"/>
                </a:ext>
                <a:ext uri="{FF2B5EF4-FFF2-40B4-BE49-F238E27FC236}">
                  <a16:creationId xmlns:a16="http://schemas.microsoft.com/office/drawing/2014/main" id="{05C17BF7-ACF7-4038-906C-7BFB790128CE}"/>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0</xdr:col>
          <xdr:colOff>428625</xdr:colOff>
          <xdr:row>12</xdr:row>
          <xdr:rowOff>2869406</xdr:rowOff>
        </xdr:from>
        <xdr:to>
          <xdr:col>2</xdr:col>
          <xdr:colOff>211931</xdr:colOff>
          <xdr:row>12</xdr:row>
          <xdr:rowOff>3117056</xdr:rowOff>
        </xdr:to>
        <xdr:sp macro="" textlink="">
          <xdr:nvSpPr>
            <xdr:cNvPr id="12331" name="Object 43" hidden="1">
              <a:extLst xmlns:a="http://schemas.openxmlformats.org/drawingml/2006/main">
                <a:ext uri="{63B3BB69-23CF-44E3-9099-C40C66FF867C}">
                  <a14:compatExt spid="_x0000_s12331"/>
                </a:ext>
                <a:ext uri="{FF2B5EF4-FFF2-40B4-BE49-F238E27FC236}">
                  <a16:creationId xmlns:a16="http://schemas.microsoft.com/office/drawing/2014/main" id="{582E3918-26C0-45BF-887A-CB236C0AA685}"/>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3</xdr:col>
          <xdr:colOff>119062</xdr:colOff>
          <xdr:row>12</xdr:row>
          <xdr:rowOff>2881313</xdr:rowOff>
        </xdr:from>
        <xdr:to>
          <xdr:col>4</xdr:col>
          <xdr:colOff>423862</xdr:colOff>
          <xdr:row>12</xdr:row>
          <xdr:rowOff>3128963</xdr:rowOff>
        </xdr:to>
        <xdr:sp macro="" textlink="">
          <xdr:nvSpPr>
            <xdr:cNvPr id="12332" name="Object 44" hidden="1">
              <a:extLst xmlns:a="http://schemas.openxmlformats.org/drawingml/2006/main">
                <a:ext uri="{63B3BB69-23CF-44E3-9099-C40C66FF867C}">
                  <a14:compatExt spid="_x0000_s12332"/>
                </a:ext>
                <a:ext uri="{FF2B5EF4-FFF2-40B4-BE49-F238E27FC236}">
                  <a16:creationId xmlns:a16="http://schemas.microsoft.com/office/drawing/2014/main" id="{A2A474CC-7614-48CD-AA2D-CEA9ED7129AC}"/>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5</xdr:col>
          <xdr:colOff>369093</xdr:colOff>
          <xdr:row>12</xdr:row>
          <xdr:rowOff>2881312</xdr:rowOff>
        </xdr:from>
        <xdr:to>
          <xdr:col>8</xdr:col>
          <xdr:colOff>276225</xdr:colOff>
          <xdr:row>12</xdr:row>
          <xdr:rowOff>3128962</xdr:rowOff>
        </xdr:to>
        <xdr:sp macro="" textlink="">
          <xdr:nvSpPr>
            <xdr:cNvPr id="12333" name="Object 45" hidden="1">
              <a:extLst xmlns:a="http://schemas.openxmlformats.org/drawingml/2006/main">
                <a:ext uri="{63B3BB69-23CF-44E3-9099-C40C66FF867C}">
                  <a14:compatExt spid="_x0000_s12333"/>
                </a:ext>
                <a:ext uri="{FF2B5EF4-FFF2-40B4-BE49-F238E27FC236}">
                  <a16:creationId xmlns:a16="http://schemas.microsoft.com/office/drawing/2014/main" id="{E69DB069-7046-4734-91A2-EC7EFF1F0C20}"/>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mc:AlternateContent xmlns:mc="http://schemas.openxmlformats.org/markup-compatibility/2006">
    <mc:Choice xmlns:a14="http://schemas.microsoft.com/office/drawing/2010/main" Requires="a14">
      <xdr:twoCellAnchor xmlns:xdr="http://schemas.openxmlformats.org/drawingml/2006/spreadsheetDrawing">
        <xdr:from>
          <xdr:col>11</xdr:col>
          <xdr:colOff>392907</xdr:colOff>
          <xdr:row>10</xdr:row>
          <xdr:rowOff>285750</xdr:rowOff>
        </xdr:from>
        <xdr:to>
          <xdr:col>13</xdr:col>
          <xdr:colOff>80963</xdr:colOff>
          <xdr:row>10</xdr:row>
          <xdr:rowOff>485775</xdr:rowOff>
        </xdr:to>
        <xdr:sp macro="" textlink="">
          <xdr:nvSpPr>
            <xdr:cNvPr id="12334" name="Object 46" hidden="1">
              <a:extLst xmlns:a="http://schemas.openxmlformats.org/drawingml/2006/main">
                <a:ext uri="{63B3BB69-23CF-44E3-9099-C40C66FF867C}">
                  <a14:compatExt spid="_x0000_s12334"/>
                </a:ext>
                <a:ext uri="{FF2B5EF4-FFF2-40B4-BE49-F238E27FC236}">
                  <a16:creationId xmlns:a16="http://schemas.microsoft.com/office/drawing/2014/main" id="{414AA82D-C616-4B07-AC03-5399811C957A}"/>
                </a:ext>
              </a:extLst>
            </xdr:cNvPr>
            <xdr:cNvSpPr/>
          </xdr:nvSpPr>
          <xdr:spPr bwMode="auto">
            <a:xfrm xmlns:a="http://schemas.openxmlformats.org/drawingml/2006/main">
              <a:off x="0" y="0"/>
              <a:ext cx="0" cy="0"/>
            </a:xfrm>
            <a:prstGeom xmlns:a="http://schemas.openxmlformats.org/drawingml/2006/main" prst="rect">
              <a:avLst/>
            </a:prstGeom>
            <a:noFill xmlns:a="http://schemas.openxmlformats.org/drawingml/2006/main"/>
            <a:extLst xmlns:a="http://schemas.openxmlformats.org/drawingml/2006/main">
              <a:ext uri="{909E8E84-426E-40DD-AFC4-6F175D3DCCD1}">
                <a14:hiddenFill>
                  <a:solidFill>
                    <a:srgbClr val="FFFFFF"/>
                  </a:solidFill>
                </a14:hiddenFill>
              </a:ext>
            </a:extLst>
          </xdr:spPr>
        </xdr:sp>
        <xdr:clientData/>
      </xdr:twoCellAnchor>
    </mc:Choice>
    <mc:Fallback/>
  </mc:AlternateContent>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21</xdr:col>
      <xdr:colOff>381000</xdr:colOff>
      <xdr:row>28</xdr:row>
      <xdr:rowOff>38100</xdr:rowOff>
    </xdr:from>
    <xdr:to>
      <xdr:col>21</xdr:col>
      <xdr:colOff>381000</xdr:colOff>
      <xdr:row>29</xdr:row>
      <xdr:rowOff>57150</xdr:rowOff>
    </xdr:to>
    <xdr:sp macro="" textlink="">
      <xdr:nvSpPr>
        <xdr:cNvPr id="3" name="Strzałka: w lewo 2"/>
        <xdr:cNvSpPr/>
      </xdr:nvSpPr>
      <xdr:spPr>
        <a:xfrm flipH="1">
          <a:off x="13058775" y="5953125"/>
          <a:ext cx="0"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21</xdr:col>
      <xdr:colOff>381000</xdr:colOff>
      <xdr:row>27</xdr:row>
      <xdr:rowOff>47625</xdr:rowOff>
    </xdr:from>
    <xdr:to>
      <xdr:col>21</xdr:col>
      <xdr:colOff>381000</xdr:colOff>
      <xdr:row>31</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058775" y="5772150"/>
          <a:ext cx="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5" name="Strzałka: w lewo 4"/>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22</xdr:col>
      <xdr:colOff>2057400</xdr:colOff>
      <xdr:row>28</xdr:row>
      <xdr:rowOff>47625</xdr:rowOff>
    </xdr:from>
    <xdr:to>
      <xdr:col>22</xdr:col>
      <xdr:colOff>2409825</xdr:colOff>
      <xdr:row>29</xdr:row>
      <xdr:rowOff>66675</xdr:rowOff>
    </xdr:to>
    <xdr:sp macro="" textlink="">
      <xdr:nvSpPr>
        <xdr:cNvPr id="6" name="Strzałka: w lewo 5"/>
        <xdr:cNvSpPr/>
      </xdr:nvSpPr>
      <xdr:spPr>
        <a:xfrm flipH="1">
          <a:off x="15116175" y="596265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22</xdr:col>
      <xdr:colOff>2514600</xdr:colOff>
      <xdr:row>27</xdr:row>
      <xdr:rowOff>47625</xdr:rowOff>
    </xdr:from>
    <xdr:to>
      <xdr:col>22</xdr:col>
      <xdr:colOff>3448050</xdr:colOff>
      <xdr:row>31</xdr:row>
      <xdr:rowOff>180975</xdr:rowOff>
    </xdr:to>
    <xdr:pic macro="[0]!Makro_h8">
      <xdr:nvPicPr>
        <xdr:cNvPr id="7" name="Obraz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5573375" y="5772150"/>
          <a:ext cx="933450" cy="1009650"/>
        </a:xfrm>
        <a:prstGeom prst="rect">
          <a:avLst/>
        </a:prstGeom>
        <a:ln>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25</xdr:row>
      <xdr:rowOff>38100</xdr:rowOff>
    </xdr:from>
    <xdr:to>
      <xdr:col>18</xdr:col>
      <xdr:colOff>381000</xdr:colOff>
      <xdr:row>26</xdr:row>
      <xdr:rowOff>57150</xdr:rowOff>
    </xdr:to>
    <xdr:sp macro="" textlink="">
      <xdr:nvSpPr>
        <xdr:cNvPr id="3" name="Strzałka: w lewo 2"/>
        <xdr:cNvSpPr/>
      </xdr:nvSpPr>
      <xdr:spPr>
        <a:xfrm flipH="1">
          <a:off x="11229975" y="5353050"/>
          <a:ext cx="0"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24</xdr:row>
      <xdr:rowOff>47625</xdr:rowOff>
    </xdr:from>
    <xdr:to>
      <xdr:col>18</xdr:col>
      <xdr:colOff>381000</xdr:colOff>
      <xdr:row>28</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229975" y="5172075"/>
          <a:ext cx="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5" name="Strzałka: w lewo 4"/>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2057400</xdr:colOff>
      <xdr:row>25</xdr:row>
      <xdr:rowOff>47625</xdr:rowOff>
    </xdr:from>
    <xdr:to>
      <xdr:col>19</xdr:col>
      <xdr:colOff>2409825</xdr:colOff>
      <xdr:row>26</xdr:row>
      <xdr:rowOff>66675</xdr:rowOff>
    </xdr:to>
    <xdr:sp macro="" textlink="">
      <xdr:nvSpPr>
        <xdr:cNvPr id="6" name="Strzałka: w lewo 5"/>
        <xdr:cNvSpPr/>
      </xdr:nvSpPr>
      <xdr:spPr>
        <a:xfrm flipH="1">
          <a:off x="13287375" y="5362575"/>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2514600</xdr:colOff>
      <xdr:row>24</xdr:row>
      <xdr:rowOff>47625</xdr:rowOff>
    </xdr:from>
    <xdr:to>
      <xdr:col>19</xdr:col>
      <xdr:colOff>3448050</xdr:colOff>
      <xdr:row>28</xdr:row>
      <xdr:rowOff>180975</xdr:rowOff>
    </xdr:to>
    <xdr:pic macro="[0]!Makro_h9">
      <xdr:nvPicPr>
        <xdr:cNvPr id="7" name="Obraz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744575" y="5172075"/>
          <a:ext cx="933450" cy="1009650"/>
        </a:xfrm>
        <a:prstGeom prst="rect">
          <a:avLst/>
        </a:prstGeom>
        <a:ln>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25</xdr:row>
      <xdr:rowOff>38100</xdr:rowOff>
    </xdr:from>
    <xdr:to>
      <xdr:col>18</xdr:col>
      <xdr:colOff>381000</xdr:colOff>
      <xdr:row>26</xdr:row>
      <xdr:rowOff>57150</xdr:rowOff>
    </xdr:to>
    <xdr:sp macro="" textlink="">
      <xdr:nvSpPr>
        <xdr:cNvPr id="3" name="Strzałka: w lewo 2"/>
        <xdr:cNvSpPr/>
      </xdr:nvSpPr>
      <xdr:spPr>
        <a:xfrm flipH="1">
          <a:off x="11229975" y="5353050"/>
          <a:ext cx="0"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18</xdr:col>
      <xdr:colOff>381000</xdr:colOff>
      <xdr:row>24</xdr:row>
      <xdr:rowOff>47625</xdr:rowOff>
    </xdr:from>
    <xdr:to>
      <xdr:col>18</xdr:col>
      <xdr:colOff>381000</xdr:colOff>
      <xdr:row>28</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229975" y="5172075"/>
          <a:ext cx="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5" name="Strzałka: w lewo 4"/>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2057400</xdr:colOff>
      <xdr:row>25</xdr:row>
      <xdr:rowOff>47625</xdr:rowOff>
    </xdr:from>
    <xdr:to>
      <xdr:col>19</xdr:col>
      <xdr:colOff>2409825</xdr:colOff>
      <xdr:row>26</xdr:row>
      <xdr:rowOff>66675</xdr:rowOff>
    </xdr:to>
    <xdr:sp macro="" textlink="">
      <xdr:nvSpPr>
        <xdr:cNvPr id="6" name="Strzałka: w lewo 5"/>
        <xdr:cNvSpPr/>
      </xdr:nvSpPr>
      <xdr:spPr>
        <a:xfrm flipH="1">
          <a:off x="13287375" y="5362575"/>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19</xdr:col>
      <xdr:colOff>2514600</xdr:colOff>
      <xdr:row>24</xdr:row>
      <xdr:rowOff>47625</xdr:rowOff>
    </xdr:from>
    <xdr:to>
      <xdr:col>19</xdr:col>
      <xdr:colOff>3448050</xdr:colOff>
      <xdr:row>28</xdr:row>
      <xdr:rowOff>180975</xdr:rowOff>
    </xdr:to>
    <xdr:pic macro="[0]!Makro_h10">
      <xdr:nvPicPr>
        <xdr:cNvPr id="7" name="Obraz 6"/>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3744575" y="5172075"/>
          <a:ext cx="933450" cy="1009650"/>
        </a:xfrm>
        <a:prstGeom prst="rect">
          <a:avLst/>
        </a:prstGeom>
        <a:ln>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12</xdr:col>
      <xdr:colOff>2514600</xdr:colOff>
      <xdr:row>17</xdr:row>
      <xdr:rowOff>47625</xdr:rowOff>
    </xdr:from>
    <xdr:to>
      <xdr:col>12</xdr:col>
      <xdr:colOff>3448050</xdr:colOff>
      <xdr:row>21</xdr:row>
      <xdr:rowOff>180975</xdr:rowOff>
    </xdr:to>
    <xdr:pic macro="[0]!Makro_ho">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9477375" y="3771900"/>
          <a:ext cx="933450" cy="1009650"/>
        </a:xfrm>
        <a:prstGeom prst="rect">
          <a:avLst/>
        </a:prstGeom>
        <a:ln>
          <a:noFill/>
        </a:ln>
      </xdr:spPr>
    </xdr:pic>
    <xdr:clientData/>
  </xdr:twoCellAnchor>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12</xdr:col>
      <xdr:colOff>2057400</xdr:colOff>
      <xdr:row>18</xdr:row>
      <xdr:rowOff>47625</xdr:rowOff>
    </xdr:from>
    <xdr:to>
      <xdr:col>12</xdr:col>
      <xdr:colOff>2409825</xdr:colOff>
      <xdr:row>19</xdr:row>
      <xdr:rowOff>66675</xdr:rowOff>
    </xdr:to>
    <xdr:sp macro="" textlink="">
      <xdr:nvSpPr>
        <xdr:cNvPr id="3" name="Strzałka: w lewo 2"/>
        <xdr:cNvSpPr/>
      </xdr:nvSpPr>
      <xdr:spPr>
        <a:xfrm flipH="1">
          <a:off x="9020175" y="39624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13</xdr:col>
      <xdr:colOff>2057400</xdr:colOff>
      <xdr:row>18</xdr:row>
      <xdr:rowOff>47625</xdr:rowOff>
    </xdr:from>
    <xdr:to>
      <xdr:col>13</xdr:col>
      <xdr:colOff>2409825</xdr:colOff>
      <xdr:row>19</xdr:row>
      <xdr:rowOff>66675</xdr:rowOff>
    </xdr:to>
    <xdr:sp macro="" textlink="">
      <xdr:nvSpPr>
        <xdr:cNvPr id="3" name="Strzałka: w lewo 2"/>
        <xdr:cNvSpPr/>
      </xdr:nvSpPr>
      <xdr:spPr>
        <a:xfrm flipH="1">
          <a:off x="9629775" y="39624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13</xdr:col>
      <xdr:colOff>2514600</xdr:colOff>
      <xdr:row>17</xdr:row>
      <xdr:rowOff>47625</xdr:rowOff>
    </xdr:from>
    <xdr:to>
      <xdr:col>13</xdr:col>
      <xdr:colOff>3448050</xdr:colOff>
      <xdr:row>21</xdr:row>
      <xdr:rowOff>180975</xdr:rowOff>
    </xdr:to>
    <xdr:pic macro="[0]!Makro_h1">
      <xdr:nvPicPr>
        <xdr:cNvPr id="5" name="Obraz 4"/>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086975" y="3771900"/>
          <a:ext cx="933450" cy="1009650"/>
        </a:xfrm>
        <a:prstGeom prst="rect">
          <a:avLst/>
        </a:prstGeom>
        <a:ln>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47625</xdr:rowOff>
    </xdr:from>
    <xdr:to>
      <xdr:col>17</xdr:col>
      <xdr:colOff>2409825</xdr:colOff>
      <xdr:row>24</xdr:row>
      <xdr:rowOff>66675</xdr:rowOff>
    </xdr:to>
    <xdr:sp macro="" textlink="">
      <xdr:nvSpPr>
        <xdr:cNvPr id="3" name="Strzałka: w lewo 2"/>
        <xdr:cNvSpPr/>
      </xdr:nvSpPr>
      <xdr:spPr>
        <a:xfrm flipH="1">
          <a:off x="12068175" y="4962525"/>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2">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38100</xdr:rowOff>
    </xdr:from>
    <xdr:to>
      <xdr:col>17</xdr:col>
      <xdr:colOff>2409825</xdr:colOff>
      <xdr:row>24</xdr:row>
      <xdr:rowOff>57150</xdr:rowOff>
    </xdr:to>
    <xdr:sp macro="" textlink="">
      <xdr:nvSpPr>
        <xdr:cNvPr id="3" name="Strzałka: w lewo 2"/>
        <xdr:cNvSpPr/>
      </xdr:nvSpPr>
      <xdr:spPr>
        <a:xfrm flipH="1">
          <a:off x="120681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3">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38100</xdr:rowOff>
    </xdr:from>
    <xdr:to>
      <xdr:col>17</xdr:col>
      <xdr:colOff>2409825</xdr:colOff>
      <xdr:row>24</xdr:row>
      <xdr:rowOff>57150</xdr:rowOff>
    </xdr:to>
    <xdr:sp macro="" textlink="">
      <xdr:nvSpPr>
        <xdr:cNvPr id="3" name="Strzałka: w lewo 2"/>
        <xdr:cNvSpPr/>
      </xdr:nvSpPr>
      <xdr:spPr>
        <a:xfrm flipH="1">
          <a:off x="120681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4">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14</xdr:col>
      <xdr:colOff>2057400</xdr:colOff>
      <xdr:row>20</xdr:row>
      <xdr:rowOff>38100</xdr:rowOff>
    </xdr:from>
    <xdr:to>
      <xdr:col>14</xdr:col>
      <xdr:colOff>2409825</xdr:colOff>
      <xdr:row>21</xdr:row>
      <xdr:rowOff>57150</xdr:rowOff>
    </xdr:to>
    <xdr:sp macro="" textlink="">
      <xdr:nvSpPr>
        <xdr:cNvPr id="3" name="Strzałka: w lewo 2"/>
        <xdr:cNvSpPr/>
      </xdr:nvSpPr>
      <xdr:spPr>
        <a:xfrm flipH="1">
          <a:off x="10239375" y="436245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14</xdr:col>
      <xdr:colOff>2514600</xdr:colOff>
      <xdr:row>19</xdr:row>
      <xdr:rowOff>47625</xdr:rowOff>
    </xdr:from>
    <xdr:to>
      <xdr:col>14</xdr:col>
      <xdr:colOff>3448050</xdr:colOff>
      <xdr:row>23</xdr:row>
      <xdr:rowOff>180975</xdr:rowOff>
    </xdr:to>
    <xdr:pic macro="[0]!Makro_h5">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696575" y="4171950"/>
          <a:ext cx="933450" cy="1019175"/>
        </a:xfrm>
        <a:prstGeom prst="rect">
          <a:avLst/>
        </a:prstGeom>
        <a:ln>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2057400</xdr:colOff>
      <xdr:row>23</xdr:row>
      <xdr:rowOff>38100</xdr:rowOff>
    </xdr:from>
    <xdr:to>
      <xdr:col>17</xdr:col>
      <xdr:colOff>2409825</xdr:colOff>
      <xdr:row>24</xdr:row>
      <xdr:rowOff>57150</xdr:rowOff>
    </xdr:to>
    <xdr:sp macro="" textlink="">
      <xdr:nvSpPr>
        <xdr:cNvPr id="3" name="Strzałka: w lewo 2"/>
        <xdr:cNvSpPr/>
      </xdr:nvSpPr>
      <xdr:spPr>
        <a:xfrm flipH="1">
          <a:off x="120681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17</xdr:col>
      <xdr:colOff>2514600</xdr:colOff>
      <xdr:row>22</xdr:row>
      <xdr:rowOff>47625</xdr:rowOff>
    </xdr:from>
    <xdr:to>
      <xdr:col>17</xdr:col>
      <xdr:colOff>3448050</xdr:colOff>
      <xdr:row>26</xdr:row>
      <xdr:rowOff>180975</xdr:rowOff>
    </xdr:to>
    <xdr:pic macro="[0]!Makro_h6">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2525375" y="4772025"/>
          <a:ext cx="933450" cy="1009650"/>
        </a:xfrm>
        <a:prstGeom prst="rect">
          <a:avLst/>
        </a:prstGeom>
        <a:ln>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2</xdr:col>
      <xdr:colOff>133350</xdr:colOff>
      <xdr:row>2</xdr:row>
      <xdr:rowOff>171450</xdr:rowOff>
    </xdr:from>
    <xdr:to>
      <xdr:col>2</xdr:col>
      <xdr:colOff>485775</xdr:colOff>
      <xdr:row>4</xdr:row>
      <xdr:rowOff>38100</xdr:rowOff>
    </xdr:to>
    <xdr:sp macro="" textlink="">
      <xdr:nvSpPr>
        <xdr:cNvPr id="2" name="Strzałka: w lewo 1"/>
        <xdr:cNvSpPr/>
      </xdr:nvSpPr>
      <xdr:spPr>
        <a:xfrm>
          <a:off x="1524000" y="590550"/>
          <a:ext cx="352425" cy="3524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16</xdr:col>
      <xdr:colOff>2057400</xdr:colOff>
      <xdr:row>23</xdr:row>
      <xdr:rowOff>38100</xdr:rowOff>
    </xdr:from>
    <xdr:to>
      <xdr:col>16</xdr:col>
      <xdr:colOff>2409825</xdr:colOff>
      <xdr:row>24</xdr:row>
      <xdr:rowOff>57150</xdr:rowOff>
    </xdr:to>
    <xdr:sp macro="" textlink="">
      <xdr:nvSpPr>
        <xdr:cNvPr id="3" name="Strzałka: w lewo 2"/>
        <xdr:cNvSpPr/>
      </xdr:nvSpPr>
      <xdr:spPr>
        <a:xfrm flipH="1">
          <a:off x="11458575" y="4953000"/>
          <a:ext cx="352425" cy="314325"/>
        </a:xfrm>
        <a:prstGeom prst="leftArrow">
          <a:avLst/>
        </a:prstGeom>
        <a:solidFill>
          <a:srgbClr val="000000"/>
        </a:solidFill>
        <a:ln>
          <a:no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rtlCol="0" anchor="t"/>
        <a:lstStyle/>
        <a:p>
          <a:pPr algn="l"/>
          <a:endParaRPr lang="pl-PL" sz="1100"/>
        </a:p>
      </xdr:txBody>
    </xdr:sp>
    <xdr:clientData/>
  </xdr:twoCellAnchor>
  <xdr:twoCellAnchor>
    <xdr:from>
      <xdr:col>16</xdr:col>
      <xdr:colOff>2514600</xdr:colOff>
      <xdr:row>22</xdr:row>
      <xdr:rowOff>47625</xdr:rowOff>
    </xdr:from>
    <xdr:to>
      <xdr:col>16</xdr:col>
      <xdr:colOff>3448050</xdr:colOff>
      <xdr:row>26</xdr:row>
      <xdr:rowOff>180975</xdr:rowOff>
    </xdr:to>
    <xdr:pic macro="[0]!Makro_h7">
      <xdr:nvPicPr>
        <xdr:cNvPr id="4" name="Obraz 3"/>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1915775" y="4772025"/>
          <a:ext cx="933450" cy="1009650"/>
        </a:xfrm>
        <a:prstGeom prst="rect">
          <a:avLst/>
        </a:prstGeom>
        <a:ln>
          <a:noFill/>
        </a:ln>
      </xdr:spPr>
    </xdr:pic>
    <xdr:clientData/>
  </xdr:twoCellAnchor>
</xdr:wsDr>
</file>

<file path=xl/theme/theme1.xml><?xml version="1.0" encoding="utf-8"?>
<a:theme xmlns:a="http://schemas.openxmlformats.org/drawingml/2006/main" name="Motyw pakietu Office">
  <a:themeElements>
    <a:clrScheme name="Pakiet 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Pakiet 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Pakiet 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Relationships xmlns="http://schemas.openxmlformats.org/package/2006/relationships"><Relationship Id="rId9" Type="http://schemas.openxmlformats.org/officeDocument/2006/relationships/image" Target="../media/image3.wmf" /><Relationship Id="rId27" Type="http://schemas.openxmlformats.org/officeDocument/2006/relationships/image" Target="../media/image12.wmf" /><Relationship Id="rId36" Type="http://schemas.openxmlformats.org/officeDocument/2006/relationships/image" Target="../media/image16.wmf" /><Relationship Id="rId53" Type="http://schemas.openxmlformats.org/officeDocument/2006/relationships/image" Target="../media/image24.wmf" /><Relationship Id="rId34" Type="http://schemas.openxmlformats.org/officeDocument/2006/relationships/image" Target="../media/image15.wmf" /><Relationship Id="rId30" Type="http://schemas.openxmlformats.org/officeDocument/2006/relationships/image" Target="../media/image13.wmf" /><Relationship Id="rId44" Type="http://schemas.openxmlformats.org/officeDocument/2006/relationships/image" Target="../media/image20.wmf" /><Relationship Id="rId32" Type="http://schemas.openxmlformats.org/officeDocument/2006/relationships/image" Target="../media/image14.wmf" /><Relationship Id="rId42" Type="http://schemas.openxmlformats.org/officeDocument/2006/relationships/image" Target="../media/image19.wmf" /><Relationship Id="rId49" Type="http://schemas.openxmlformats.org/officeDocument/2006/relationships/image" Target="../media/image22.wmf" /><Relationship Id="rId15" Type="http://schemas.openxmlformats.org/officeDocument/2006/relationships/image" Target="../media/image6.wmf" /><Relationship Id="rId40" Type="http://schemas.openxmlformats.org/officeDocument/2006/relationships/image" Target="../media/image18.wmf" /><Relationship Id="rId19" Type="http://schemas.openxmlformats.org/officeDocument/2006/relationships/image" Target="../media/image8.wmf" /><Relationship Id="rId38" Type="http://schemas.openxmlformats.org/officeDocument/2006/relationships/image" Target="../media/image17.wmf" /><Relationship Id="rId13" Type="http://schemas.openxmlformats.org/officeDocument/2006/relationships/image" Target="../media/image5.wmf" /><Relationship Id="rId17" Type="http://schemas.openxmlformats.org/officeDocument/2006/relationships/image" Target="../media/image7.wmf" /><Relationship Id="rId46" Type="http://schemas.openxmlformats.org/officeDocument/2006/relationships/image" Target="../media/image21.wmf" /><Relationship Id="rId5" Type="http://schemas.openxmlformats.org/officeDocument/2006/relationships/image" Target="../media/image1.wmf" /><Relationship Id="rId51" Type="http://schemas.openxmlformats.org/officeDocument/2006/relationships/image" Target="../media/image23.wmf" /><Relationship Id="rId23" Type="http://schemas.openxmlformats.org/officeDocument/2006/relationships/image" Target="../media/image10.wmf" /><Relationship Id="rId7" Type="http://schemas.openxmlformats.org/officeDocument/2006/relationships/image" Target="../media/image2.wmf" /><Relationship Id="rId11" Type="http://schemas.openxmlformats.org/officeDocument/2006/relationships/image" Target="../media/image4.wmf" /><Relationship Id="rId25" Type="http://schemas.openxmlformats.org/officeDocument/2006/relationships/image" Target="../media/image11.wmf" /><Relationship Id="rId21" Type="http://schemas.openxmlformats.org/officeDocument/2006/relationships/image" Target="../media/image9.wmf" /><Relationship Id="rId1" Type="http://schemas.openxmlformats.org/officeDocument/2006/relationships/oleObject" Target="../embeddings/oleObject1.bin" /><Relationship Id="rId2" Type="http://schemas.openxmlformats.org/officeDocument/2006/relationships/oleObject" Target="../embeddings/oleObject2.bin" /><Relationship Id="rId3" Type="http://schemas.openxmlformats.org/officeDocument/2006/relationships/oleObject" Target="../embeddings/oleObject3.bin" /><Relationship Id="rId4" Type="http://schemas.openxmlformats.org/officeDocument/2006/relationships/oleObject" Target="../embeddings/oleObject4.bin" /><Relationship Id="rId6" Type="http://schemas.openxmlformats.org/officeDocument/2006/relationships/oleObject" Target="../embeddings/oleObject5.bin" /><Relationship Id="rId8" Type="http://schemas.openxmlformats.org/officeDocument/2006/relationships/oleObject" Target="../embeddings/oleObject6.bin" /><Relationship Id="rId10" Type="http://schemas.openxmlformats.org/officeDocument/2006/relationships/oleObject" Target="../embeddings/oleObject7.bin" /><Relationship Id="rId12" Type="http://schemas.openxmlformats.org/officeDocument/2006/relationships/oleObject" Target="../embeddings/oleObject8.bin" /><Relationship Id="rId14" Type="http://schemas.openxmlformats.org/officeDocument/2006/relationships/oleObject" Target="../embeddings/oleObject9.bin" /><Relationship Id="rId16" Type="http://schemas.openxmlformats.org/officeDocument/2006/relationships/oleObject" Target="../embeddings/oleObject10.bin" /><Relationship Id="rId18" Type="http://schemas.openxmlformats.org/officeDocument/2006/relationships/oleObject" Target="../embeddings/oleObject11.bin" /><Relationship Id="rId20" Type="http://schemas.openxmlformats.org/officeDocument/2006/relationships/oleObject" Target="../embeddings/oleObject12.bin" /><Relationship Id="rId22" Type="http://schemas.openxmlformats.org/officeDocument/2006/relationships/oleObject" Target="../embeddings/oleObject13.bin" /><Relationship Id="rId24" Type="http://schemas.openxmlformats.org/officeDocument/2006/relationships/oleObject" Target="../embeddings/oleObject14.bin" /><Relationship Id="rId26" Type="http://schemas.openxmlformats.org/officeDocument/2006/relationships/oleObject" Target="../embeddings/oleObject15.bin" /><Relationship Id="rId28" Type="http://schemas.openxmlformats.org/officeDocument/2006/relationships/oleObject" Target="../embeddings/oleObject16.bin" /><Relationship Id="rId29" Type="http://schemas.openxmlformats.org/officeDocument/2006/relationships/oleObject" Target="../embeddings/oleObject17.bin" /><Relationship Id="rId31" Type="http://schemas.openxmlformats.org/officeDocument/2006/relationships/oleObject" Target="../embeddings/oleObject18.bin" /><Relationship Id="rId33" Type="http://schemas.openxmlformats.org/officeDocument/2006/relationships/oleObject" Target="../embeddings/oleObject19.bin" /><Relationship Id="rId35" Type="http://schemas.openxmlformats.org/officeDocument/2006/relationships/oleObject" Target="../embeddings/oleObject20.bin" /><Relationship Id="rId37" Type="http://schemas.openxmlformats.org/officeDocument/2006/relationships/oleObject" Target="../embeddings/oleObject21.bin" /><Relationship Id="rId39" Type="http://schemas.openxmlformats.org/officeDocument/2006/relationships/oleObject" Target="../embeddings/oleObject22.bin" /><Relationship Id="rId41" Type="http://schemas.openxmlformats.org/officeDocument/2006/relationships/oleObject" Target="../embeddings/oleObject23.bin" /><Relationship Id="rId43" Type="http://schemas.openxmlformats.org/officeDocument/2006/relationships/oleObject" Target="../embeddings/oleObject24.bin" /><Relationship Id="rId45" Type="http://schemas.openxmlformats.org/officeDocument/2006/relationships/oleObject" Target="../embeddings/oleObject25.bin" /><Relationship Id="rId47" Type="http://schemas.openxmlformats.org/officeDocument/2006/relationships/oleObject" Target="../embeddings/oleObject26.bin" /><Relationship Id="rId48" Type="http://schemas.openxmlformats.org/officeDocument/2006/relationships/vmlDrawing" Target="../drawings/vmlDrawing1.vml" /><Relationship Id="rId50" Type="http://schemas.openxmlformats.org/officeDocument/2006/relationships/drawing" Target="../drawings/drawing1.xml" /><Relationship Id="rId5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7.xml"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8.xml"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9.xml"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0.xml"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1.xml" /></Relationships>
</file>

<file path=xl/worksheets/_rels/sheet22.xml.rels><?xml version="1.0" encoding="utf-8" standalone="yes"?><Relationships xmlns="http://schemas.openxmlformats.org/package/2006/relationships"><Relationship Id="rId1" Type="http://schemas.openxmlformats.org/officeDocument/2006/relationships/drawing" Target="../drawings/drawing12.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5B5591-4E23-4198-A6BB-8C6642678281}">
  <sheetPr codeName="Arkusz4"/>
  <dimension ref="A1:U19"/>
  <sheetViews>
    <sheetView tabSelected="1" zoomScale="80" zoomScaleNormal="80" workbookViewId="0" topLeftCell="A1">
      <selection activeCell="A6" sqref="A6"/>
    </sheetView>
  </sheetViews>
  <sheetFormatPr defaultColWidth="9.140625" defaultRowHeight="15"/>
  <cols>
    <col min="1" max="16384" width="9.140625" style="57" customWidth="1"/>
  </cols>
  <sheetData>
    <row r="1" spans="3:16" ht="25.5" customHeight="1">
      <c r="C1" s="63" t="s">
        <v>184</v>
      </c>
      <c r="D1" s="63"/>
      <c r="E1" s="63"/>
      <c r="F1" s="63"/>
      <c r="G1" s="63"/>
      <c r="H1" s="63"/>
      <c r="I1" s="63"/>
      <c r="J1" s="63"/>
      <c r="K1" s="63"/>
      <c r="L1" s="63"/>
      <c r="M1" s="63"/>
      <c r="N1" s="63"/>
      <c r="O1" s="63"/>
      <c r="P1" s="63"/>
    </row>
    <row r="2" spans="2:16" ht="25.5" customHeight="1">
      <c r="B2" s="60"/>
      <c r="C2" s="63"/>
      <c r="D2" s="63"/>
      <c r="E2" s="63"/>
      <c r="F2" s="63"/>
      <c r="G2" s="63"/>
      <c r="H2" s="63"/>
      <c r="I2" s="63"/>
      <c r="J2" s="63"/>
      <c r="K2" s="63"/>
      <c r="L2" s="63"/>
      <c r="M2" s="63"/>
      <c r="N2" s="63"/>
      <c r="O2" s="63"/>
      <c r="P2" s="63"/>
    </row>
    <row r="3" spans="2:16" s="56" customFormat="1" ht="25.5" customHeight="1">
      <c r="B3" s="60"/>
      <c r="C3" s="63"/>
      <c r="D3" s="63"/>
      <c r="E3" s="63"/>
      <c r="F3" s="63"/>
      <c r="G3" s="63"/>
      <c r="H3" s="63"/>
      <c r="I3" s="63"/>
      <c r="J3" s="63"/>
      <c r="K3" s="63"/>
      <c r="L3" s="63"/>
      <c r="M3" s="63"/>
      <c r="N3" s="63"/>
      <c r="O3" s="63"/>
      <c r="P3" s="63"/>
    </row>
    <row r="4" spans="3:16" ht="25.5" customHeight="1">
      <c r="C4" s="63"/>
      <c r="D4" s="63"/>
      <c r="E4" s="63"/>
      <c r="F4" s="63"/>
      <c r="G4" s="63"/>
      <c r="H4" s="63"/>
      <c r="I4" s="63"/>
      <c r="J4" s="63"/>
      <c r="K4" s="63"/>
      <c r="L4" s="63"/>
      <c r="M4" s="63"/>
      <c r="N4" s="63"/>
      <c r="O4" s="63"/>
      <c r="P4" s="63"/>
    </row>
    <row r="5" ht="24" thickBot="1">
      <c r="A5" s="56" t="s">
        <v>179</v>
      </c>
    </row>
    <row r="6" spans="1:16" ht="15">
      <c r="A6" s="58"/>
      <c r="B6" s="58"/>
      <c r="C6" s="58"/>
      <c r="D6" s="58"/>
      <c r="E6" s="58"/>
      <c r="F6" s="58"/>
      <c r="G6" s="58"/>
      <c r="H6" s="58"/>
      <c r="I6" s="58"/>
      <c r="J6" s="58"/>
      <c r="K6" s="58"/>
      <c r="L6" s="58"/>
      <c r="M6" s="58"/>
      <c r="N6" s="58"/>
      <c r="O6" s="58"/>
      <c r="P6" s="58"/>
    </row>
    <row r="7" spans="1:16" ht="319.5" customHeight="1">
      <c r="A7" s="64" t="s">
        <v>190</v>
      </c>
      <c r="B7" s="65"/>
      <c r="C7" s="65"/>
      <c r="D7" s="65"/>
      <c r="E7" s="65"/>
      <c r="F7" s="65"/>
      <c r="G7" s="65"/>
      <c r="H7" s="65"/>
      <c r="I7" s="65"/>
      <c r="J7" s="65"/>
      <c r="K7" s="65"/>
      <c r="L7" s="65"/>
      <c r="M7" s="65"/>
      <c r="N7" s="65"/>
      <c r="O7" s="65"/>
      <c r="P7" s="65"/>
    </row>
    <row r="8" ht="15">
      <c r="R8" s="59"/>
    </row>
    <row r="9" spans="1:19" ht="24" thickBot="1">
      <c r="A9" s="56" t="s">
        <v>180</v>
      </c>
      <c r="R9" s="59"/>
      <c r="S9" s="59"/>
    </row>
    <row r="10" spans="1:21" ht="15">
      <c r="A10" s="58"/>
      <c r="B10" s="58"/>
      <c r="C10" s="58"/>
      <c r="D10" s="58"/>
      <c r="E10" s="58"/>
      <c r="F10" s="58"/>
      <c r="G10" s="58"/>
      <c r="H10" s="58"/>
      <c r="I10" s="58"/>
      <c r="J10" s="58"/>
      <c r="K10" s="58"/>
      <c r="L10" s="58"/>
      <c r="M10" s="58"/>
      <c r="N10" s="58"/>
      <c r="O10" s="58"/>
      <c r="P10" s="58"/>
      <c r="U10"/>
    </row>
    <row r="11" spans="1:18" ht="238.5" customHeight="1">
      <c r="A11" s="61" t="s">
        <v>191</v>
      </c>
      <c r="B11" s="62"/>
      <c r="C11" s="62"/>
      <c r="D11" s="62"/>
      <c r="E11" s="62"/>
      <c r="F11" s="62"/>
      <c r="G11" s="62"/>
      <c r="H11" s="62"/>
      <c r="I11" s="62"/>
      <c r="J11" s="62"/>
      <c r="K11" s="62"/>
      <c r="L11" s="62"/>
      <c r="M11" s="62"/>
      <c r="N11" s="62"/>
      <c r="O11" s="62"/>
      <c r="P11" s="62"/>
      <c r="R11"/>
    </row>
    <row r="12" spans="1:18" ht="222" customHeight="1">
      <c r="A12" s="61" t="s">
        <v>192</v>
      </c>
      <c r="B12" s="61"/>
      <c r="C12" s="61"/>
      <c r="D12" s="61"/>
      <c r="E12" s="61"/>
      <c r="F12" s="61"/>
      <c r="G12" s="61"/>
      <c r="H12" s="61"/>
      <c r="I12" s="61"/>
      <c r="J12" s="61"/>
      <c r="K12" s="61"/>
      <c r="L12" s="61"/>
      <c r="M12" s="61"/>
      <c r="N12" s="61"/>
      <c r="O12" s="61"/>
      <c r="P12" s="61"/>
      <c r="Q12" s="59"/>
      <c r="R12" s="59"/>
    </row>
    <row r="13" spans="1:20" ht="267.75" customHeight="1">
      <c r="A13" s="61" t="s">
        <v>193</v>
      </c>
      <c r="B13" s="62"/>
      <c r="C13" s="62"/>
      <c r="D13" s="62"/>
      <c r="E13" s="62"/>
      <c r="F13" s="62"/>
      <c r="G13" s="62"/>
      <c r="H13" s="62"/>
      <c r="I13" s="62"/>
      <c r="J13" s="62"/>
      <c r="K13" s="62"/>
      <c r="L13" s="62"/>
      <c r="M13" s="62"/>
      <c r="N13" s="62"/>
      <c r="O13" s="62"/>
      <c r="P13" s="62"/>
      <c r="Q13" s="59"/>
      <c r="R13" s="59"/>
      <c r="T13"/>
    </row>
    <row r="14" ht="15">
      <c r="E14" s="59"/>
    </row>
    <row r="15" ht="24" thickBot="1">
      <c r="A15" s="56" t="s">
        <v>181</v>
      </c>
    </row>
    <row r="16" spans="1:16" ht="15">
      <c r="A16" s="58"/>
      <c r="B16" s="58"/>
      <c r="C16" s="58"/>
      <c r="D16" s="58"/>
      <c r="E16" s="58"/>
      <c r="F16" s="58"/>
      <c r="G16" s="58"/>
      <c r="H16" s="58"/>
      <c r="I16" s="58"/>
      <c r="J16" s="58"/>
      <c r="K16" s="58"/>
      <c r="L16" s="58"/>
      <c r="M16" s="58"/>
      <c r="N16" s="58"/>
      <c r="O16" s="58"/>
      <c r="P16" s="58"/>
    </row>
    <row r="17" spans="1:16" ht="398.25" customHeight="1">
      <c r="A17" s="61" t="s">
        <v>183</v>
      </c>
      <c r="B17" s="61"/>
      <c r="C17" s="61"/>
      <c r="D17" s="61"/>
      <c r="E17" s="61"/>
      <c r="F17" s="61"/>
      <c r="G17" s="61"/>
      <c r="H17" s="61"/>
      <c r="I17" s="61"/>
      <c r="J17" s="61"/>
      <c r="K17" s="61"/>
      <c r="L17" s="61"/>
      <c r="M17" s="61"/>
      <c r="N17" s="61"/>
      <c r="O17" s="61"/>
      <c r="P17" s="61"/>
    </row>
    <row r="18" spans="1:16" ht="180.75" customHeight="1" thickBot="1">
      <c r="A18" s="61" t="s">
        <v>188</v>
      </c>
      <c r="B18" s="62"/>
      <c r="C18" s="62"/>
      <c r="D18" s="62"/>
      <c r="E18" s="62"/>
      <c r="F18" s="62"/>
      <c r="G18" s="62"/>
      <c r="H18" s="62"/>
      <c r="I18" s="62"/>
      <c r="J18" s="62"/>
      <c r="K18" s="62"/>
      <c r="L18" s="62"/>
      <c r="M18" s="62"/>
      <c r="N18" s="62"/>
      <c r="O18" s="62"/>
      <c r="P18" s="62"/>
    </row>
    <row r="19" spans="1:16" ht="15">
      <c r="A19" s="58"/>
      <c r="B19" s="58"/>
      <c r="C19" s="58"/>
      <c r="D19" s="58"/>
      <c r="E19" s="58"/>
      <c r="F19" s="58"/>
      <c r="G19" s="58"/>
      <c r="H19" s="58"/>
      <c r="I19" s="58"/>
      <c r="J19" s="58"/>
      <c r="K19" s="58"/>
      <c r="L19" s="58"/>
      <c r="M19" s="58"/>
      <c r="N19" s="58"/>
      <c r="O19" s="58"/>
      <c r="P19" s="58"/>
    </row>
  </sheetData>
  <mergeCells count="7">
    <mergeCell ref="A18:P18"/>
    <mergeCell ref="C1:P4"/>
    <mergeCell ref="A7:P7"/>
    <mergeCell ref="A11:P11"/>
    <mergeCell ref="A13:P13"/>
    <mergeCell ref="A17:P17"/>
    <mergeCell ref="A12:P12"/>
  </mergeCells>
  <printOptions/>
  <pageMargins left="0.7" right="0.7" top="0.75" bottom="0.75" header="0.3" footer="0.3"/>
  <pageSetup horizontalDpi="600" verticalDpi="600" orientation="portrait" paperSize="9" r:id="rId52"/>
  <drawing r:id="rId50"/>
  <legacyDrawing r:id="rId48"/>
  <oleObjects>
    <mc:AlternateContent xmlns:mc="http://schemas.openxmlformats.org/markup-compatibility/2006">
      <mc:Choice Requires="x14">
        <oleObject progId="Equation.DSMT4" shapeId="12308" r:id="rId1">
          <objectPr r:id="rId5">
            <anchor>
              <from>
                <xdr:col>0</xdr:col>
                <xdr:colOff>47625</xdr:colOff>
                <xdr:row>10</xdr:row>
                <xdr:rowOff>1476375</xdr:rowOff>
              </from>
              <to>
                <xdr:col>1</xdr:col>
                <xdr:colOff>457200</xdr:colOff>
                <xdr:row>10</xdr:row>
                <xdr:rowOff>1733550</xdr:rowOff>
              </to>
            </anchor>
          </objectPr>
        </oleObject>
      </mc:Choice>
      <mc:Fallback>
        <oleObject progId="Equation.DSMT4" shapeId="12308" r:id="rId1"/>
      </mc:Fallback>
    </mc:AlternateContent>
    <mc:AlternateContent xmlns:mc="http://schemas.openxmlformats.org/markup-compatibility/2006">
      <mc:Choice Requires="x14">
        <oleObject progId="Equation.DSMT4" shapeId="12309" r:id="rId2">
          <objectPr r:id="rId7">
            <anchor>
              <from>
                <xdr:col>1</xdr:col>
                <xdr:colOff>542925</xdr:colOff>
                <xdr:row>10</xdr:row>
                <xdr:rowOff>1533525</xdr:rowOff>
              </from>
              <to>
                <xdr:col>3</xdr:col>
                <xdr:colOff>514350</xdr:colOff>
                <xdr:row>10</xdr:row>
                <xdr:rowOff>1733550</xdr:rowOff>
              </to>
            </anchor>
          </objectPr>
        </oleObject>
      </mc:Choice>
      <mc:Fallback>
        <oleObject progId="Equation.DSMT4" shapeId="12309" r:id="rId2"/>
      </mc:Fallback>
    </mc:AlternateContent>
    <mc:AlternateContent xmlns:mc="http://schemas.openxmlformats.org/markup-compatibility/2006">
      <mc:Choice Requires="x14">
        <oleObject progId="Equation.DSMT4" shapeId="12310" r:id="rId3">
          <objectPr r:id="rId9">
            <anchor>
              <from>
                <xdr:col>0</xdr:col>
                <xdr:colOff>28575</xdr:colOff>
                <xdr:row>10</xdr:row>
                <xdr:rowOff>1771650</xdr:rowOff>
              </from>
              <to>
                <xdr:col>2</xdr:col>
                <xdr:colOff>38100</xdr:colOff>
                <xdr:row>10</xdr:row>
                <xdr:rowOff>2019300</xdr:rowOff>
              </to>
            </anchor>
          </objectPr>
        </oleObject>
      </mc:Choice>
      <mc:Fallback>
        <oleObject progId="Equation.DSMT4" shapeId="12310" r:id="rId3"/>
      </mc:Fallback>
    </mc:AlternateContent>
    <mc:AlternateContent xmlns:mc="http://schemas.openxmlformats.org/markup-compatibility/2006">
      <mc:Choice Requires="x14">
        <oleObject progId="Equation.DSMT4" shapeId="12311" r:id="rId4">
          <objectPr r:id="rId11">
            <anchor>
              <from>
                <xdr:col>0</xdr:col>
                <xdr:colOff>133350</xdr:colOff>
                <xdr:row>11</xdr:row>
                <xdr:rowOff>962025</xdr:rowOff>
              </from>
              <to>
                <xdr:col>4</xdr:col>
                <xdr:colOff>114300</xdr:colOff>
                <xdr:row>11</xdr:row>
                <xdr:rowOff>1247775</xdr:rowOff>
              </to>
            </anchor>
          </objectPr>
        </oleObject>
      </mc:Choice>
      <mc:Fallback>
        <oleObject progId="Equation.DSMT4" shapeId="12311" r:id="rId4"/>
      </mc:Fallback>
    </mc:AlternateContent>
    <mc:AlternateContent xmlns:mc="http://schemas.openxmlformats.org/markup-compatibility/2006">
      <mc:Choice Requires="x14">
        <oleObject progId="Equation.DSMT4" shapeId="12312" r:id="rId6">
          <objectPr r:id="rId13">
            <anchor>
              <from>
                <xdr:col>4</xdr:col>
                <xdr:colOff>533400</xdr:colOff>
                <xdr:row>11</xdr:row>
                <xdr:rowOff>981075</xdr:rowOff>
              </from>
              <to>
                <xdr:col>5</xdr:col>
                <xdr:colOff>342900</xdr:colOff>
                <xdr:row>11</xdr:row>
                <xdr:rowOff>1228725</xdr:rowOff>
              </to>
            </anchor>
          </objectPr>
        </oleObject>
      </mc:Choice>
      <mc:Fallback>
        <oleObject progId="Equation.DSMT4" shapeId="12312" r:id="rId6"/>
      </mc:Fallback>
    </mc:AlternateContent>
    <mc:AlternateContent xmlns:mc="http://schemas.openxmlformats.org/markup-compatibility/2006">
      <mc:Choice Requires="x14">
        <oleObject progId="Equation.DSMT4" shapeId="12313" r:id="rId8">
          <objectPr r:id="rId15">
            <anchor>
              <from>
                <xdr:col>8</xdr:col>
                <xdr:colOff>542925</xdr:colOff>
                <xdr:row>11</xdr:row>
                <xdr:rowOff>838200</xdr:rowOff>
              </from>
              <to>
                <xdr:col>12</xdr:col>
                <xdr:colOff>9525</xdr:colOff>
                <xdr:row>11</xdr:row>
                <xdr:rowOff>1323975</xdr:rowOff>
              </to>
            </anchor>
          </objectPr>
        </oleObject>
      </mc:Choice>
      <mc:Fallback>
        <oleObject progId="Equation.DSMT4" shapeId="12313" r:id="rId8"/>
      </mc:Fallback>
    </mc:AlternateContent>
    <mc:AlternateContent xmlns:mc="http://schemas.openxmlformats.org/markup-compatibility/2006">
      <mc:Choice Requires="x14">
        <oleObject progId="Equation.DSMT4" shapeId="12314" r:id="rId10">
          <objectPr r:id="rId17">
            <anchor>
              <from>
                <xdr:col>12</xdr:col>
                <xdr:colOff>514350</xdr:colOff>
                <xdr:row>11</xdr:row>
                <xdr:rowOff>895350</xdr:rowOff>
              </from>
              <to>
                <xdr:col>15</xdr:col>
                <xdr:colOff>28575</xdr:colOff>
                <xdr:row>11</xdr:row>
                <xdr:rowOff>1323975</xdr:rowOff>
              </to>
            </anchor>
          </objectPr>
        </oleObject>
      </mc:Choice>
      <mc:Fallback>
        <oleObject progId="Equation.DSMT4" shapeId="12314" r:id="rId10"/>
      </mc:Fallback>
    </mc:AlternateContent>
    <mc:AlternateContent xmlns:mc="http://schemas.openxmlformats.org/markup-compatibility/2006">
      <mc:Choice Requires="x14">
        <oleObject progId="Equation.DSMT4" shapeId="12315" r:id="rId12">
          <objectPr r:id="rId19">
            <anchor>
              <from>
                <xdr:col>7</xdr:col>
                <xdr:colOff>276225</xdr:colOff>
                <xdr:row>11</xdr:row>
                <xdr:rowOff>1438275</xdr:rowOff>
              </from>
              <to>
                <xdr:col>9</xdr:col>
                <xdr:colOff>266700</xdr:colOff>
                <xdr:row>11</xdr:row>
                <xdr:rowOff>1733550</xdr:rowOff>
              </to>
            </anchor>
          </objectPr>
        </oleObject>
      </mc:Choice>
      <mc:Fallback>
        <oleObject progId="Equation.DSMT4" shapeId="12315" r:id="rId12"/>
      </mc:Fallback>
    </mc:AlternateContent>
    <mc:AlternateContent xmlns:mc="http://schemas.openxmlformats.org/markup-compatibility/2006">
      <mc:Choice Requires="x14">
        <oleObject progId="Equation.DSMT4" shapeId="12316" r:id="rId14">
          <objectPr r:id="rId21">
            <anchor>
              <from>
                <xdr:col>0</xdr:col>
                <xdr:colOff>533400</xdr:colOff>
                <xdr:row>11</xdr:row>
                <xdr:rowOff>1676400</xdr:rowOff>
              </from>
              <to>
                <xdr:col>1</xdr:col>
                <xdr:colOff>371475</xdr:colOff>
                <xdr:row>11</xdr:row>
                <xdr:rowOff>1924050</xdr:rowOff>
              </to>
            </anchor>
          </objectPr>
        </oleObject>
      </mc:Choice>
      <mc:Fallback>
        <oleObject progId="Equation.DSMT4" shapeId="12316" r:id="rId14"/>
      </mc:Fallback>
    </mc:AlternateContent>
    <mc:AlternateContent xmlns:mc="http://schemas.openxmlformats.org/markup-compatibility/2006">
      <mc:Choice Requires="x14">
        <oleObject progId="Equation.DSMT4" shapeId="12317" r:id="rId16">
          <objectPr r:id="rId23">
            <anchor>
              <from>
                <xdr:col>0</xdr:col>
                <xdr:colOff>419100</xdr:colOff>
                <xdr:row>11</xdr:row>
                <xdr:rowOff>2152650</xdr:rowOff>
              </from>
              <to>
                <xdr:col>2</xdr:col>
                <xdr:colOff>114300</xdr:colOff>
                <xdr:row>11</xdr:row>
                <xdr:rowOff>2400300</xdr:rowOff>
              </to>
            </anchor>
          </objectPr>
        </oleObject>
      </mc:Choice>
      <mc:Fallback>
        <oleObject progId="Equation.DSMT4" shapeId="12317" r:id="rId16"/>
      </mc:Fallback>
    </mc:AlternateContent>
    <mc:AlternateContent xmlns:mc="http://schemas.openxmlformats.org/markup-compatibility/2006">
      <mc:Choice Requires="x14">
        <oleObject progId="Equation.DSMT4" shapeId="12318" r:id="rId18">
          <objectPr r:id="rId25">
            <anchor>
              <from>
                <xdr:col>2</xdr:col>
                <xdr:colOff>600075</xdr:colOff>
                <xdr:row>11</xdr:row>
                <xdr:rowOff>2152650</xdr:rowOff>
              </from>
              <to>
                <xdr:col>5</xdr:col>
                <xdr:colOff>180975</xdr:colOff>
                <xdr:row>11</xdr:row>
                <xdr:rowOff>2400300</xdr:rowOff>
              </to>
            </anchor>
          </objectPr>
        </oleObject>
      </mc:Choice>
      <mc:Fallback>
        <oleObject progId="Equation.DSMT4" shapeId="12318" r:id="rId18"/>
      </mc:Fallback>
    </mc:AlternateContent>
    <mc:AlternateContent xmlns:mc="http://schemas.openxmlformats.org/markup-compatibility/2006">
      <mc:Choice Requires="x14">
        <oleObject progId="Equation.DSMT4" shapeId="12319" r:id="rId20">
          <objectPr r:id="rId27">
            <anchor>
              <from>
                <xdr:col>4</xdr:col>
                <xdr:colOff>219075</xdr:colOff>
                <xdr:row>12</xdr:row>
                <xdr:rowOff>276225</xdr:rowOff>
              </from>
              <to>
                <xdr:col>4</xdr:col>
                <xdr:colOff>533400</xdr:colOff>
                <xdr:row>12</xdr:row>
                <xdr:rowOff>457200</xdr:rowOff>
              </to>
            </anchor>
          </objectPr>
        </oleObject>
      </mc:Choice>
      <mc:Fallback>
        <oleObject progId="Equation.DSMT4" shapeId="12319" r:id="rId20"/>
      </mc:Fallback>
    </mc:AlternateContent>
    <mc:AlternateContent xmlns:mc="http://schemas.openxmlformats.org/markup-compatibility/2006">
      <mc:Choice Requires="x14">
        <oleObject progId="Equation.DSMT4" shapeId="12320" r:id="rId22">
          <objectPr r:id="rId27">
            <anchor>
              <from>
                <xdr:col>1</xdr:col>
                <xdr:colOff>190500</xdr:colOff>
                <xdr:row>12</xdr:row>
                <xdr:rowOff>752475</xdr:rowOff>
              </from>
              <to>
                <xdr:col>1</xdr:col>
                <xdr:colOff>504825</xdr:colOff>
                <xdr:row>12</xdr:row>
                <xdr:rowOff>933450</xdr:rowOff>
              </to>
            </anchor>
          </objectPr>
        </oleObject>
      </mc:Choice>
      <mc:Fallback>
        <oleObject progId="Equation.DSMT4" shapeId="12320" r:id="rId22"/>
      </mc:Fallback>
    </mc:AlternateContent>
    <mc:AlternateContent xmlns:mc="http://schemas.openxmlformats.org/markup-compatibility/2006">
      <mc:Choice Requires="x14">
        <oleObject progId="Equation.DSMT4" shapeId="12321" r:id="rId24">
          <objectPr r:id="rId30">
            <anchor>
              <from>
                <xdr:col>0</xdr:col>
                <xdr:colOff>104775</xdr:colOff>
                <xdr:row>12</xdr:row>
                <xdr:rowOff>962025</xdr:rowOff>
              </from>
              <to>
                <xdr:col>4</xdr:col>
                <xdr:colOff>600075</xdr:colOff>
                <xdr:row>12</xdr:row>
                <xdr:rowOff>1247775</xdr:rowOff>
              </to>
            </anchor>
          </objectPr>
        </oleObject>
      </mc:Choice>
      <mc:Fallback>
        <oleObject progId="Equation.DSMT4" shapeId="12321" r:id="rId24"/>
      </mc:Fallback>
    </mc:AlternateContent>
    <mc:AlternateContent xmlns:mc="http://schemas.openxmlformats.org/markup-compatibility/2006">
      <mc:Choice Requires="x14">
        <oleObject progId="Equation.DSMT4" shapeId="12322" r:id="rId26">
          <objectPr r:id="rId32">
            <anchor>
              <from>
                <xdr:col>5</xdr:col>
                <xdr:colOff>352425</xdr:colOff>
                <xdr:row>12</xdr:row>
                <xdr:rowOff>1352550</xdr:rowOff>
              </from>
              <to>
                <xdr:col>8</xdr:col>
                <xdr:colOff>180975</xdr:colOff>
                <xdr:row>12</xdr:row>
                <xdr:rowOff>1781175</xdr:rowOff>
              </to>
            </anchor>
          </objectPr>
        </oleObject>
      </mc:Choice>
      <mc:Fallback>
        <oleObject progId="Equation.DSMT4" shapeId="12322" r:id="rId26"/>
      </mc:Fallback>
    </mc:AlternateContent>
    <mc:AlternateContent xmlns:mc="http://schemas.openxmlformats.org/markup-compatibility/2006">
      <mc:Choice Requires="x14">
        <oleObject progId="Equation.DSMT4" shapeId="12324" r:id="rId28">
          <objectPr r:id="rId34">
            <anchor>
              <from>
                <xdr:col>5</xdr:col>
                <xdr:colOff>552450</xdr:colOff>
                <xdr:row>12</xdr:row>
                <xdr:rowOff>962025</xdr:rowOff>
              </from>
              <to>
                <xdr:col>6</xdr:col>
                <xdr:colOff>352425</xdr:colOff>
                <xdr:row>12</xdr:row>
                <xdr:rowOff>1209675</xdr:rowOff>
              </to>
            </anchor>
          </objectPr>
        </oleObject>
      </mc:Choice>
      <mc:Fallback>
        <oleObject progId="Equation.DSMT4" shapeId="12324" r:id="rId28"/>
      </mc:Fallback>
    </mc:AlternateContent>
    <mc:AlternateContent xmlns:mc="http://schemas.openxmlformats.org/markup-compatibility/2006">
      <mc:Choice Requires="x14">
        <oleObject progId="Equation.DSMT4" shapeId="12325" r:id="rId29">
          <objectPr r:id="rId36">
            <anchor>
              <from>
                <xdr:col>0</xdr:col>
                <xdr:colOff>552450</xdr:colOff>
                <xdr:row>12</xdr:row>
                <xdr:rowOff>1314450</xdr:rowOff>
              </from>
              <to>
                <xdr:col>4</xdr:col>
                <xdr:colOff>381000</xdr:colOff>
                <xdr:row>12</xdr:row>
                <xdr:rowOff>1800225</xdr:rowOff>
              </to>
            </anchor>
          </objectPr>
        </oleObject>
      </mc:Choice>
      <mc:Fallback>
        <oleObject progId="Equation.DSMT4" shapeId="12325" r:id="rId29"/>
      </mc:Fallback>
    </mc:AlternateContent>
    <mc:AlternateContent xmlns:mc="http://schemas.openxmlformats.org/markup-compatibility/2006">
      <mc:Choice Requires="x14">
        <oleObject progId="Equation.DSMT4" shapeId="12326" r:id="rId31">
          <objectPr r:id="rId38">
            <anchor>
              <from>
                <xdr:col>7</xdr:col>
                <xdr:colOff>266700</xdr:colOff>
                <xdr:row>12</xdr:row>
                <xdr:rowOff>1914525</xdr:rowOff>
              </from>
              <to>
                <xdr:col>9</xdr:col>
                <xdr:colOff>333375</xdr:colOff>
                <xdr:row>12</xdr:row>
                <xdr:rowOff>2209800</xdr:rowOff>
              </to>
            </anchor>
          </objectPr>
        </oleObject>
      </mc:Choice>
      <mc:Fallback>
        <oleObject progId="Equation.DSMT4" shapeId="12326" r:id="rId31"/>
      </mc:Fallback>
    </mc:AlternateContent>
    <mc:AlternateContent xmlns:mc="http://schemas.openxmlformats.org/markup-compatibility/2006">
      <mc:Choice Requires="x14">
        <oleObject progId="Equation.DSMT4" shapeId="12327" r:id="rId33">
          <objectPr r:id="rId40">
            <anchor>
              <from>
                <xdr:col>12</xdr:col>
                <xdr:colOff>504825</xdr:colOff>
                <xdr:row>12</xdr:row>
                <xdr:rowOff>2390775</xdr:rowOff>
              </from>
              <to>
                <xdr:col>13</xdr:col>
                <xdr:colOff>514350</xdr:colOff>
                <xdr:row>12</xdr:row>
                <xdr:rowOff>2638425</xdr:rowOff>
              </to>
            </anchor>
          </objectPr>
        </oleObject>
      </mc:Choice>
      <mc:Fallback>
        <oleObject progId="Equation.DSMT4" shapeId="12327" r:id="rId33"/>
      </mc:Fallback>
    </mc:AlternateContent>
    <mc:AlternateContent xmlns:mc="http://schemas.openxmlformats.org/markup-compatibility/2006">
      <mc:Choice Requires="x14">
        <oleObject progId="Equation.DSMT4" shapeId="12328" r:id="rId35">
          <objectPr r:id="rId42">
            <anchor>
              <from>
                <xdr:col>0</xdr:col>
                <xdr:colOff>485775</xdr:colOff>
                <xdr:row>12</xdr:row>
                <xdr:rowOff>2409825</xdr:rowOff>
              </from>
              <to>
                <xdr:col>2</xdr:col>
                <xdr:colOff>266700</xdr:colOff>
                <xdr:row>12</xdr:row>
                <xdr:rowOff>2657475</xdr:rowOff>
              </to>
            </anchor>
          </objectPr>
        </oleObject>
      </mc:Choice>
      <mc:Fallback>
        <oleObject progId="Equation.DSMT4" shapeId="12328" r:id="rId35"/>
      </mc:Fallback>
    </mc:AlternateContent>
    <mc:AlternateContent xmlns:mc="http://schemas.openxmlformats.org/markup-compatibility/2006">
      <mc:Choice Requires="x14">
        <oleObject progId="Equation.DSMT4" shapeId="12329" r:id="rId37">
          <objectPr r:id="rId44">
            <anchor>
              <from>
                <xdr:col>3</xdr:col>
                <xdr:colOff>180975</xdr:colOff>
                <xdr:row>12</xdr:row>
                <xdr:rowOff>2409825</xdr:rowOff>
              </from>
              <to>
                <xdr:col>5</xdr:col>
                <xdr:colOff>342900</xdr:colOff>
                <xdr:row>12</xdr:row>
                <xdr:rowOff>2657475</xdr:rowOff>
              </to>
            </anchor>
          </objectPr>
        </oleObject>
      </mc:Choice>
      <mc:Fallback>
        <oleObject progId="Equation.DSMT4" shapeId="12329" r:id="rId37"/>
      </mc:Fallback>
    </mc:AlternateContent>
    <mc:AlternateContent xmlns:mc="http://schemas.openxmlformats.org/markup-compatibility/2006">
      <mc:Choice Requires="x14">
        <oleObject progId="Equation.DSMT4" shapeId="12330" r:id="rId39">
          <objectPr r:id="rId46">
            <anchor>
              <from>
                <xdr:col>0</xdr:col>
                <xdr:colOff>571500</xdr:colOff>
                <xdr:row>12</xdr:row>
                <xdr:rowOff>2152650</xdr:rowOff>
              </from>
              <to>
                <xdr:col>1</xdr:col>
                <xdr:colOff>371475</xdr:colOff>
                <xdr:row>12</xdr:row>
                <xdr:rowOff>2400300</xdr:rowOff>
              </to>
            </anchor>
          </objectPr>
        </oleObject>
      </mc:Choice>
      <mc:Fallback>
        <oleObject progId="Equation.DSMT4" shapeId="12330" r:id="rId39"/>
      </mc:Fallback>
    </mc:AlternateContent>
    <mc:AlternateContent xmlns:mc="http://schemas.openxmlformats.org/markup-compatibility/2006">
      <mc:Choice Requires="x14">
        <oleObject progId="Equation.DSMT4" shapeId="12331" r:id="rId41">
          <objectPr r:id="rId42">
            <anchor>
              <from>
                <xdr:col>0</xdr:col>
                <xdr:colOff>428625</xdr:colOff>
                <xdr:row>12</xdr:row>
                <xdr:rowOff>2867025</xdr:rowOff>
              </from>
              <to>
                <xdr:col>2</xdr:col>
                <xdr:colOff>209550</xdr:colOff>
                <xdr:row>12</xdr:row>
                <xdr:rowOff>3114675</xdr:rowOff>
              </to>
            </anchor>
          </objectPr>
        </oleObject>
      </mc:Choice>
      <mc:Fallback>
        <oleObject progId="Equation.DSMT4" shapeId="12331" r:id="rId41"/>
      </mc:Fallback>
    </mc:AlternateContent>
    <mc:AlternateContent xmlns:mc="http://schemas.openxmlformats.org/markup-compatibility/2006">
      <mc:Choice Requires="x14">
        <oleObject progId="Equation.DSMT4" shapeId="12332" r:id="rId43">
          <objectPr r:id="rId49">
            <anchor>
              <from>
                <xdr:col>3</xdr:col>
                <xdr:colOff>114300</xdr:colOff>
                <xdr:row>12</xdr:row>
                <xdr:rowOff>2886075</xdr:rowOff>
              </from>
              <to>
                <xdr:col>4</xdr:col>
                <xdr:colOff>419100</xdr:colOff>
                <xdr:row>12</xdr:row>
                <xdr:rowOff>3133725</xdr:rowOff>
              </to>
            </anchor>
          </objectPr>
        </oleObject>
      </mc:Choice>
      <mc:Fallback>
        <oleObject progId="Equation.DSMT4" shapeId="12332" r:id="rId43"/>
      </mc:Fallback>
    </mc:AlternateContent>
    <mc:AlternateContent xmlns:mc="http://schemas.openxmlformats.org/markup-compatibility/2006">
      <mc:Choice Requires="x14">
        <oleObject progId="Equation.DSMT4" shapeId="12333" r:id="rId45">
          <objectPr r:id="rId51">
            <anchor>
              <from>
                <xdr:col>5</xdr:col>
                <xdr:colOff>371475</xdr:colOff>
                <xdr:row>12</xdr:row>
                <xdr:rowOff>2876550</xdr:rowOff>
              </from>
              <to>
                <xdr:col>8</xdr:col>
                <xdr:colOff>276225</xdr:colOff>
                <xdr:row>12</xdr:row>
                <xdr:rowOff>3124200</xdr:rowOff>
              </to>
            </anchor>
          </objectPr>
        </oleObject>
      </mc:Choice>
      <mc:Fallback>
        <oleObject progId="Equation.DSMT4" shapeId="12333" r:id="rId45"/>
      </mc:Fallback>
    </mc:AlternateContent>
    <mc:AlternateContent xmlns:mc="http://schemas.openxmlformats.org/markup-compatibility/2006">
      <mc:Choice Requires="x14">
        <oleObject progId="Equation.DSMT4" shapeId="12334" r:id="rId47">
          <objectPr r:id="rId53">
            <anchor>
              <from>
                <xdr:col>11</xdr:col>
                <xdr:colOff>390525</xdr:colOff>
                <xdr:row>10</xdr:row>
                <xdr:rowOff>285750</xdr:rowOff>
              </from>
              <to>
                <xdr:col>13</xdr:col>
                <xdr:colOff>85725</xdr:colOff>
                <xdr:row>10</xdr:row>
                <xdr:rowOff>485775</xdr:rowOff>
              </to>
            </anchor>
          </objectPr>
        </oleObject>
      </mc:Choice>
      <mc:Fallback>
        <oleObject progId="Equation.DSMT4" shapeId="12334" r:id="rId47"/>
      </mc:Fallback>
    </mc:AlternateContent>
  </oleObjec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C94263B-490B-4E52-A35C-8B9F3E059191}">
  <sheetPr codeName="Arkusz8">
    <tabColor theme="7" tint="0.39998000860214233"/>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186</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139</v>
      </c>
      <c r="E4" s="66"/>
      <c r="F4" s="66"/>
      <c r="G4" s="66"/>
      <c r="H4" s="66"/>
      <c r="I4" s="66"/>
      <c r="J4" s="66"/>
      <c r="K4" s="34"/>
      <c r="L4" s="34"/>
      <c r="M4" s="34"/>
      <c r="N4" s="34"/>
      <c r="O4" s="15"/>
      <c r="P4" s="6"/>
    </row>
    <row r="5" spans="1:16" ht="15">
      <c r="A5" s="7"/>
      <c r="B5" s="6"/>
      <c r="C5" s="6"/>
      <c r="D5" s="66"/>
      <c r="E5" s="66"/>
      <c r="F5" s="66"/>
      <c r="G5" s="66"/>
      <c r="H5" s="66"/>
      <c r="I5" s="66"/>
      <c r="J5" s="66"/>
      <c r="K5" s="34"/>
      <c r="L5" s="34"/>
      <c r="M5" s="34"/>
      <c r="N5" s="34"/>
      <c r="O5" s="15"/>
      <c r="P5" s="6"/>
    </row>
    <row r="6" spans="1:16" ht="15">
      <c r="A6" s="7"/>
      <c r="B6" s="6"/>
      <c r="C6" s="6"/>
      <c r="D6" s="66"/>
      <c r="E6" s="66"/>
      <c r="F6" s="66"/>
      <c r="G6" s="66"/>
      <c r="H6" s="66"/>
      <c r="I6" s="66"/>
      <c r="J6" s="66"/>
      <c r="K6" s="34"/>
      <c r="L6" s="34"/>
      <c r="M6" s="34"/>
      <c r="N6" s="34"/>
      <c r="O6" s="15"/>
      <c r="P6" s="6"/>
    </row>
    <row r="7" spans="1:18" ht="26.25" customHeight="1">
      <c r="A7" s="32" t="s">
        <v>24</v>
      </c>
      <c r="B7" s="6"/>
      <c r="C7" s="6"/>
      <c r="D7" s="6"/>
      <c r="E7" s="6"/>
      <c r="F7" s="6"/>
      <c r="G7" s="6"/>
      <c r="H7" s="6"/>
      <c r="I7" s="6"/>
      <c r="J7" s="6"/>
      <c r="K7" s="6"/>
      <c r="L7" s="6"/>
      <c r="M7" s="6"/>
      <c r="N7" s="6"/>
      <c r="Q7" s="67"/>
      <c r="R7" s="67"/>
    </row>
    <row r="8" spans="1:18" ht="15.75">
      <c r="A8" s="35" t="s">
        <v>76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64</v>
      </c>
    </row>
    <row r="10" spans="1:18" ht="15.75">
      <c r="A10" s="5">
        <v>1</v>
      </c>
      <c r="Q10" s="8" t="s">
        <v>1</v>
      </c>
      <c r="R10" s="3" t="s">
        <v>65</v>
      </c>
    </row>
    <row r="11" spans="1:18" ht="15.75">
      <c r="A11" s="5">
        <v>2</v>
      </c>
      <c r="Q11" s="8" t="s">
        <v>2</v>
      </c>
      <c r="R11" s="3" t="s">
        <v>66</v>
      </c>
    </row>
    <row r="12" spans="1:18" ht="15.75">
      <c r="A12" s="5">
        <v>3</v>
      </c>
      <c r="Q12" s="8" t="s">
        <v>3</v>
      </c>
      <c r="R12" s="3" t="s">
        <v>67</v>
      </c>
    </row>
    <row r="13" spans="1:18" ht="15.75">
      <c r="A13" s="5">
        <v>4</v>
      </c>
      <c r="Q13" s="8" t="s">
        <v>4</v>
      </c>
      <c r="R13" s="3" t="s">
        <v>68</v>
      </c>
    </row>
    <row r="14" spans="1:18" ht="15.75">
      <c r="A14" s="5">
        <v>5</v>
      </c>
      <c r="Q14" s="8" t="s">
        <v>5</v>
      </c>
      <c r="R14" s="3" t="s">
        <v>69</v>
      </c>
    </row>
    <row r="15" spans="1:18" ht="15.75">
      <c r="A15" s="5">
        <v>6</v>
      </c>
      <c r="Q15" s="8" t="s">
        <v>6</v>
      </c>
      <c r="R15" s="3" t="s">
        <v>70</v>
      </c>
    </row>
    <row r="16" spans="1:18" ht="15.75">
      <c r="A16" s="5">
        <v>7</v>
      </c>
      <c r="Q16" s="8" t="s">
        <v>7</v>
      </c>
      <c r="R16" s="3" t="s">
        <v>71</v>
      </c>
    </row>
    <row r="17" spans="1:18" ht="15.75">
      <c r="A17" s="5">
        <v>8</v>
      </c>
      <c r="Q17" s="8" t="s">
        <v>8</v>
      </c>
      <c r="R17" s="3" t="s">
        <v>72</v>
      </c>
    </row>
    <row r="18" spans="1:18" ht="15.75">
      <c r="A18" s="5">
        <v>9</v>
      </c>
      <c r="Q18" s="8" t="s">
        <v>29</v>
      </c>
      <c r="R18" s="3" t="s">
        <v>73</v>
      </c>
    </row>
    <row r="19" spans="1:18" ht="15.75">
      <c r="A19" s="5">
        <v>10</v>
      </c>
      <c r="Q19" s="8" t="s">
        <v>30</v>
      </c>
      <c r="R19" s="3" t="s">
        <v>74</v>
      </c>
    </row>
    <row r="20" spans="1:18" ht="15.75">
      <c r="A20" s="5">
        <v>11</v>
      </c>
      <c r="Q20" s="8" t="s">
        <v>31</v>
      </c>
      <c r="R20" s="3" t="s">
        <v>75</v>
      </c>
    </row>
    <row r="21" spans="1:18" ht="15.75">
      <c r="A21" s="5">
        <v>12</v>
      </c>
      <c r="Q21" s="8" t="s">
        <v>32</v>
      </c>
      <c r="R21" s="3" t="s">
        <v>63</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50</v>
      </c>
      <c r="Q29" s="69"/>
      <c r="R29" s="69"/>
    </row>
    <row r="30" ht="15">
      <c r="A30" s="5">
        <v>21</v>
      </c>
    </row>
    <row r="31" spans="1:18" ht="18">
      <c r="A31" s="5">
        <v>22</v>
      </c>
      <c r="P31" s="21">
        <v>1</v>
      </c>
      <c r="Q31" s="16">
        <f>'h4'!Z12</f>
        <v>0</v>
      </c>
      <c r="R31" s="20">
        <f>'h4'!AA12</f>
        <v>0</v>
      </c>
    </row>
    <row r="32" spans="1:18" ht="18">
      <c r="A32" s="5">
        <v>23</v>
      </c>
      <c r="P32" s="22">
        <v>2</v>
      </c>
      <c r="Q32" s="16">
        <f>'h4'!Z13</f>
        <v>0</v>
      </c>
      <c r="R32" s="20">
        <f>'h4'!AA13</f>
        <v>0</v>
      </c>
    </row>
    <row r="33" spans="1:18" ht="18">
      <c r="A33" s="5">
        <v>24</v>
      </c>
      <c r="P33" s="23">
        <v>3</v>
      </c>
      <c r="Q33" s="16">
        <f>'h4'!Z14</f>
        <v>0</v>
      </c>
      <c r="R33" s="20">
        <f>'h4'!AA14</f>
        <v>0</v>
      </c>
    </row>
    <row r="34" spans="1:18" ht="18">
      <c r="A34" s="5">
        <v>25</v>
      </c>
      <c r="P34" s="24">
        <v>4</v>
      </c>
      <c r="Q34" s="16">
        <f>'h4'!Z15</f>
        <v>0</v>
      </c>
      <c r="R34" s="20">
        <f>'h4'!AA15</f>
        <v>0</v>
      </c>
    </row>
    <row r="35" spans="1:18" ht="18">
      <c r="A35" s="5">
        <v>26</v>
      </c>
      <c r="P35" s="25">
        <v>5</v>
      </c>
      <c r="Q35" s="16">
        <f>'h4'!Z16</f>
        <v>0</v>
      </c>
      <c r="R35" s="20">
        <f>'h4'!AA16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orientation="portrait" paperSize="9"/>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09B33-9D9B-4F5E-8370-446918BBBADE}">
  <sheetPr codeName="Arkusz9"/>
  <dimension ref="A1:AA36"/>
  <sheetViews>
    <sheetView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Hierarchia_4!B9</f>
        <v>p1</v>
      </c>
      <c r="C2" t="str">
        <f>Hierarchia_4!C9</f>
        <v>p2</v>
      </c>
      <c r="D2" t="str">
        <f>Hierarchia_4!D9</f>
        <v>p3</v>
      </c>
      <c r="E2" t="str">
        <f>Hierarchia_4!E9</f>
        <v>p4</v>
      </c>
      <c r="F2" t="str">
        <f>Hierarchia_4!F9</f>
        <v>p5</v>
      </c>
      <c r="G2" t="str">
        <f>Hierarchia_4!G9</f>
        <v>p6</v>
      </c>
      <c r="H2" t="str">
        <f>Hierarchia_4!H9</f>
        <v>p7</v>
      </c>
      <c r="I2" t="str">
        <f>Hierarchia_4!I9</f>
        <v>p8</v>
      </c>
      <c r="J2" t="str">
        <f>Hierarchia_4!J9</f>
        <v>p9</v>
      </c>
      <c r="K2" t="str">
        <f>Hierarchia_4!K9</f>
        <v>p10</v>
      </c>
      <c r="L2" t="str">
        <f>Hierarchia_4!L9</f>
        <v>p11</v>
      </c>
      <c r="M2" t="str">
        <f>Hierarchia_4!M9</f>
        <v>p12</v>
      </c>
      <c r="N2" t="str">
        <f>Hierarchia_4!N9</f>
        <v>p13</v>
      </c>
    </row>
    <row r="3" spans="1:14" ht="15">
      <c r="A3">
        <v>1</v>
      </c>
      <c r="B3" s="19">
        <f>COUNTIF(Hierarchia_4!B10:B5000,1)</f>
        <v>0</v>
      </c>
      <c r="C3" s="19">
        <f>COUNTIF(Hierarchia_4!C10:C5000,1)</f>
        <v>0</v>
      </c>
      <c r="D3" s="19">
        <f>COUNTIF(Hierarchia_4!D10:D5000,1)</f>
        <v>0</v>
      </c>
      <c r="E3" s="19">
        <f>COUNTIF(Hierarchia_4!E10:E5000,1)</f>
        <v>0</v>
      </c>
      <c r="F3" s="19">
        <f>COUNTIF(Hierarchia_4!F10:F5000,1)</f>
        <v>0</v>
      </c>
      <c r="G3" s="19">
        <f>COUNTIF(Hierarchia_4!G10:G5000,1)</f>
        <v>0</v>
      </c>
      <c r="H3" s="19">
        <f>COUNTIF(Hierarchia_4!H10:H5000,1)</f>
        <v>0</v>
      </c>
      <c r="I3" s="19">
        <f>COUNTIF(Hierarchia_4!I10:I5000,1)</f>
        <v>0</v>
      </c>
      <c r="J3" s="19">
        <f>COUNTIF(Hierarchia_4!J10:J5000,1)</f>
        <v>0</v>
      </c>
      <c r="K3" s="19">
        <f>COUNTIF(Hierarchia_4!K10:K5000,1)</f>
        <v>0</v>
      </c>
      <c r="L3" s="19">
        <f>COUNTIF(Hierarchia_4!L10:L5000,1)</f>
        <v>0</v>
      </c>
      <c r="M3" s="19">
        <f>COUNTIF(Hierarchia_4!M10:M5000,1)</f>
        <v>0</v>
      </c>
      <c r="N3" s="19">
        <f>COUNTIF(Hierarchia_4!N10:N5000,1)</f>
        <v>0</v>
      </c>
    </row>
    <row r="4" spans="1:14" ht="15">
      <c r="A4">
        <v>2</v>
      </c>
      <c r="B4" s="19">
        <f>COUNTIF(Hierarchia_4!B10:B5000,2)</f>
        <v>0</v>
      </c>
      <c r="C4" s="19">
        <f>COUNTIF(Hierarchia_4!C10:C5000,2)</f>
        <v>0</v>
      </c>
      <c r="D4" s="19">
        <f>COUNTIF(Hierarchia_4!D10:D5000,2)</f>
        <v>0</v>
      </c>
      <c r="E4" s="19">
        <f>COUNTIF(Hierarchia_4!E10:E5000,2)</f>
        <v>0</v>
      </c>
      <c r="F4" s="19">
        <f>COUNTIF(Hierarchia_4!F10:F5000,2)</f>
        <v>0</v>
      </c>
      <c r="G4" s="19">
        <f>COUNTIF(Hierarchia_4!G10:G5000,2)</f>
        <v>0</v>
      </c>
      <c r="H4" s="19">
        <f>COUNTIF(Hierarchia_4!H10:H5000,2)</f>
        <v>0</v>
      </c>
      <c r="I4" s="19">
        <f>COUNTIF(Hierarchia_4!I10:I5000,2)</f>
        <v>0</v>
      </c>
      <c r="J4" s="19">
        <f>COUNTIF(Hierarchia_4!J10:J5000,2)</f>
        <v>0</v>
      </c>
      <c r="K4" s="19">
        <f>COUNTIF(Hierarchia_4!K10:K5000,2)</f>
        <v>0</v>
      </c>
      <c r="L4" s="19">
        <f>COUNTIF(Hierarchia_4!L10:L5000,2)</f>
        <v>0</v>
      </c>
      <c r="M4" s="19">
        <f>COUNTIF(Hierarchia_4!M10:M5000,2)</f>
        <v>0</v>
      </c>
      <c r="N4" s="19">
        <f>COUNTIF(Hierarchia_4!N10:N5000,2)</f>
        <v>0</v>
      </c>
    </row>
    <row r="5" spans="1:14" ht="15">
      <c r="A5">
        <v>3</v>
      </c>
      <c r="B5" s="19">
        <f>COUNTIF(Hierarchia_4!B10:B5000,3)</f>
        <v>0</v>
      </c>
      <c r="C5" s="19">
        <f>COUNTIF(Hierarchia_4!C10:C5000,3)</f>
        <v>0</v>
      </c>
      <c r="D5" s="19">
        <f>COUNTIF(Hierarchia_4!D10:D5000,3)</f>
        <v>0</v>
      </c>
      <c r="E5" s="19">
        <f>COUNTIF(Hierarchia_4!E10:E5000,3)</f>
        <v>0</v>
      </c>
      <c r="F5" s="19">
        <f>COUNTIF(Hierarchia_4!F10:F5000,3)</f>
        <v>0</v>
      </c>
      <c r="G5" s="19">
        <f>COUNTIF(Hierarchia_4!G10:G5000,3)</f>
        <v>0</v>
      </c>
      <c r="H5" s="19">
        <f>COUNTIF(Hierarchia_4!H10:H5000,3)</f>
        <v>0</v>
      </c>
      <c r="I5" s="19">
        <f>COUNTIF(Hierarchia_4!I10:I5000,3)</f>
        <v>0</v>
      </c>
      <c r="J5" s="19">
        <f>COUNTIF(Hierarchia_4!J10:J5000,3)</f>
        <v>0</v>
      </c>
      <c r="K5" s="19">
        <f>COUNTIF(Hierarchia_4!K10:K5000,3)</f>
        <v>0</v>
      </c>
      <c r="L5" s="19">
        <f>COUNTIF(Hierarchia_4!L10:L5000,3)</f>
        <v>0</v>
      </c>
      <c r="M5" s="19">
        <f>COUNTIF(Hierarchia_4!M10:M5000,3)</f>
        <v>0</v>
      </c>
      <c r="N5" s="19">
        <f>COUNTIF(Hierarchia_4!N10:N5000,3)</f>
        <v>0</v>
      </c>
    </row>
    <row r="6" spans="1:14" ht="15">
      <c r="A6">
        <v>4</v>
      </c>
      <c r="B6" s="19">
        <f>COUNTIF(Hierarchia_4!B10:B5000,4)</f>
        <v>0</v>
      </c>
      <c r="C6" s="19">
        <f>COUNTIF(Hierarchia_4!C10:C5000,4)</f>
        <v>0</v>
      </c>
      <c r="D6" s="19">
        <f>COUNTIF(Hierarchia_4!D10:D5000,4)</f>
        <v>0</v>
      </c>
      <c r="E6" s="19">
        <f>COUNTIF(Hierarchia_4!E10:E5000,4)</f>
        <v>0</v>
      </c>
      <c r="F6" s="19">
        <f>COUNTIF(Hierarchia_4!F10:F5000,4)</f>
        <v>0</v>
      </c>
      <c r="G6" s="19">
        <f>COUNTIF(Hierarchia_4!G10:G5000,4)</f>
        <v>0</v>
      </c>
      <c r="H6" s="19">
        <f>COUNTIF(Hierarchia_4!H10:H5000,4)</f>
        <v>0</v>
      </c>
      <c r="I6" s="19">
        <f>COUNTIF(Hierarchia_4!I10:I5000,4)</f>
        <v>0</v>
      </c>
      <c r="J6" s="19">
        <f>COUNTIF(Hierarchia_4!J10:J5000,4)</f>
        <v>0</v>
      </c>
      <c r="K6" s="19">
        <f>COUNTIF(Hierarchia_4!K10:K5000,4)</f>
        <v>0</v>
      </c>
      <c r="L6" s="19">
        <f>COUNTIF(Hierarchia_4!L10:L5000,4)</f>
        <v>0</v>
      </c>
      <c r="M6" s="19">
        <f>COUNTIF(Hierarchia_4!M10:M5000,4)</f>
        <v>0</v>
      </c>
      <c r="N6" s="19">
        <f>COUNTIF(Hierarchia_4!N10:N5000,4)</f>
        <v>0</v>
      </c>
    </row>
    <row r="7" spans="1:14" ht="15">
      <c r="A7">
        <v>5</v>
      </c>
      <c r="B7" s="19">
        <f>COUNTIF(Hierarchia_4!B10:B5000,5)</f>
        <v>0</v>
      </c>
      <c r="C7" s="19">
        <f>COUNTIF(Hierarchia_4!C10:C5000,5)</f>
        <v>0</v>
      </c>
      <c r="D7" s="19">
        <f>COUNTIF(Hierarchia_4!D10:D5000,5)</f>
        <v>0</v>
      </c>
      <c r="E7" s="19">
        <f>COUNTIF(Hierarchia_4!E10:E5000,5)</f>
        <v>0</v>
      </c>
      <c r="F7" s="19">
        <f>COUNTIF(Hierarchia_4!F10:F5000,5)</f>
        <v>0</v>
      </c>
      <c r="G7" s="19">
        <f>COUNTIF(Hierarchia_4!G10:G5000,5)</f>
        <v>0</v>
      </c>
      <c r="H7" s="19">
        <f>COUNTIF(Hierarchia_4!H10:H5000,5)</f>
        <v>0</v>
      </c>
      <c r="I7" s="19">
        <f>COUNTIF(Hierarchia_4!I10:I5000,5)</f>
        <v>0</v>
      </c>
      <c r="J7" s="19">
        <f>COUNTIF(Hierarchia_4!J10:J5000,5)</f>
        <v>0</v>
      </c>
      <c r="K7" s="19">
        <f>COUNTIF(Hierarchia_4!K10:K5000,5)</f>
        <v>0</v>
      </c>
      <c r="L7" s="19">
        <f>COUNTIF(Hierarchia_4!L10:L5000,5)</f>
        <v>0</v>
      </c>
      <c r="M7" s="19">
        <f>COUNTIF(Hierarchia_4!M10:M5000,5)</f>
        <v>0</v>
      </c>
      <c r="N7" s="19">
        <f>COUNTIF(Hierarchia_4!N10:N5000,5)</f>
        <v>0</v>
      </c>
    </row>
    <row r="8" spans="1:14" ht="15">
      <c r="A8">
        <v>6</v>
      </c>
      <c r="B8" s="19">
        <f>Hierarchia_4!$B$4-SUM('h4'!B3:B7)</f>
        <v>0</v>
      </c>
      <c r="C8" s="19">
        <f>Hierarchia_4!$B$4-SUM('h4'!C3:C7)</f>
        <v>0</v>
      </c>
      <c r="D8" s="19">
        <f>Hierarchia_4!$B$4-SUM('h4'!D3:D7)</f>
        <v>0</v>
      </c>
      <c r="E8" s="19">
        <f>Hierarchia_4!$B$4-SUM('h4'!E3:E7)</f>
        <v>0</v>
      </c>
      <c r="F8" s="19">
        <f>Hierarchia_4!$B$4-SUM('h4'!F3:F7)</f>
        <v>0</v>
      </c>
      <c r="G8" s="19">
        <f>Hierarchia_4!$B$4-SUM('h4'!G3:G7)</f>
        <v>0</v>
      </c>
      <c r="H8" s="19">
        <f>Hierarchia_4!$B$4-SUM('h4'!H3:H7)</f>
        <v>0</v>
      </c>
      <c r="I8" s="19">
        <f>Hierarchia_4!$B$4-SUM('h4'!I3:I7)</f>
        <v>0</v>
      </c>
      <c r="J8" s="19">
        <f>Hierarchia_4!$B$4-SUM('h4'!J3:J7)</f>
        <v>0</v>
      </c>
      <c r="K8" s="19">
        <f>Hierarchia_4!$B$4-SUM('h4'!K3:K7)</f>
        <v>0</v>
      </c>
      <c r="L8" s="19">
        <f>Hierarchia_4!$B$4-SUM('h4'!L3:L7)</f>
        <v>0</v>
      </c>
      <c r="M8" s="19">
        <f>Hierarchia_4!$B$4-SUM('h4'!M3:M7)</f>
        <v>0</v>
      </c>
      <c r="N8" s="19">
        <f>Hierarchia_4!$B$4-SUM('h4'!N3:N7)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 aca="true" t="shared" si="1" ref="B12:N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64</v>
      </c>
      <c r="C24" s="19"/>
      <c r="D24" s="19"/>
      <c r="E24" s="19"/>
      <c r="F24" s="19"/>
    </row>
    <row r="25" spans="1:6" ht="15.75">
      <c r="A25" s="17" t="s">
        <v>1</v>
      </c>
      <c r="B25" s="3" t="s">
        <v>65</v>
      </c>
      <c r="C25" s="19"/>
      <c r="D25" s="19"/>
      <c r="E25" s="19"/>
      <c r="F25" s="19"/>
    </row>
    <row r="26" spans="1:6" ht="15.75">
      <c r="A26" s="17" t="s">
        <v>2</v>
      </c>
      <c r="B26" s="3" t="s">
        <v>66</v>
      </c>
      <c r="C26" s="19"/>
      <c r="D26" s="19"/>
      <c r="E26" s="19"/>
      <c r="F26" s="19"/>
    </row>
    <row r="27" spans="1:6" ht="15.75">
      <c r="A27" s="17" t="s">
        <v>3</v>
      </c>
      <c r="B27" s="3" t="s">
        <v>67</v>
      </c>
      <c r="C27" s="19"/>
      <c r="D27" s="19"/>
      <c r="E27" s="19"/>
      <c r="F27" s="19"/>
    </row>
    <row r="28" spans="1:6" ht="15.75">
      <c r="A28" s="17" t="s">
        <v>4</v>
      </c>
      <c r="B28" s="3" t="s">
        <v>68</v>
      </c>
      <c r="C28" s="19"/>
      <c r="D28" s="19"/>
      <c r="E28" s="19"/>
      <c r="F28" s="19"/>
    </row>
    <row r="29" spans="1:6" ht="15.75">
      <c r="A29" s="17" t="s">
        <v>5</v>
      </c>
      <c r="B29" s="3" t="s">
        <v>69</v>
      </c>
      <c r="C29" s="19"/>
      <c r="D29" s="19"/>
      <c r="E29" s="19"/>
      <c r="F29" s="19"/>
    </row>
    <row r="30" spans="1:6" ht="15.75">
      <c r="A30" s="17" t="s">
        <v>6</v>
      </c>
      <c r="B30" s="3" t="s">
        <v>70</v>
      </c>
      <c r="C30" s="19"/>
      <c r="D30" s="19"/>
      <c r="E30" s="19"/>
      <c r="F30" s="19"/>
    </row>
    <row r="31" spans="1:6" ht="15.75">
      <c r="A31" s="17" t="s">
        <v>7</v>
      </c>
      <c r="B31" s="3" t="s">
        <v>71</v>
      </c>
      <c r="C31" s="19"/>
      <c r="D31" s="19"/>
      <c r="E31" s="19"/>
      <c r="F31" s="19"/>
    </row>
    <row r="32" spans="1:6" ht="15.75">
      <c r="A32" s="17" t="s">
        <v>8</v>
      </c>
      <c r="B32" s="3" t="s">
        <v>72</v>
      </c>
      <c r="C32" s="19"/>
      <c r="D32" s="19"/>
      <c r="E32" s="19"/>
      <c r="F32" s="19"/>
    </row>
    <row r="33" spans="1:6" ht="15.75">
      <c r="A33" s="17" t="s">
        <v>29</v>
      </c>
      <c r="B33" s="3" t="s">
        <v>73</v>
      </c>
      <c r="C33" s="19"/>
      <c r="D33" s="19"/>
      <c r="E33" s="19"/>
      <c r="F33" s="19"/>
    </row>
    <row r="34" spans="1:6" ht="15.75">
      <c r="A34" s="17" t="s">
        <v>30</v>
      </c>
      <c r="B34" s="3" t="s">
        <v>74</v>
      </c>
      <c r="C34" s="19"/>
      <c r="D34" s="19"/>
      <c r="E34" s="19"/>
      <c r="F34" s="19"/>
    </row>
    <row r="35" spans="1:6" ht="15.75">
      <c r="A35" s="17" t="s">
        <v>31</v>
      </c>
      <c r="B35" s="3" t="s">
        <v>75</v>
      </c>
      <c r="C35" s="19"/>
      <c r="D35" s="19"/>
      <c r="E35" s="19"/>
      <c r="F35" s="19"/>
    </row>
    <row r="36" spans="1:6" ht="15.75">
      <c r="A36" s="17" t="s">
        <v>32</v>
      </c>
      <c r="B36" s="3" t="s">
        <v>63</v>
      </c>
      <c r="C36" s="19"/>
      <c r="D36" s="19"/>
      <c r="E36" s="19"/>
      <c r="F36" s="19"/>
    </row>
  </sheetData>
  <printOptions/>
  <pageMargins left="0.7" right="0.7" top="0.75" bottom="0.75" header="0.3" footer="0.3"/>
  <pageSetup orientation="portrait" paperSize="9"/>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9387DB-27B5-4535-A8B8-2357A17BE355}">
  <sheetPr codeName="Arkusz10">
    <tabColor theme="7" tint="0.5999900102615356"/>
  </sheetPr>
  <dimension ref="A1:O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1" width="9.140625" style="5" customWidth="1"/>
    <col min="12" max="12" width="9.140625" style="6" customWidth="1"/>
    <col min="13" max="13" width="4.7109375" style="3" customWidth="1"/>
    <col min="14" max="14" width="5.7109375" style="3" customWidth="1"/>
    <col min="15" max="15" width="159.421875" style="3" bestFit="1" customWidth="1"/>
    <col min="16" max="16384" width="9.140625" style="3" customWidth="1"/>
  </cols>
  <sheetData>
    <row r="1" spans="1:13" ht="15">
      <c r="A1" s="6"/>
      <c r="B1" s="6"/>
      <c r="C1" s="6"/>
      <c r="D1" s="6"/>
      <c r="E1" s="6"/>
      <c r="F1" s="6"/>
      <c r="G1" s="6"/>
      <c r="H1" s="6"/>
      <c r="I1" s="6"/>
      <c r="J1" s="6"/>
      <c r="K1" s="6"/>
      <c r="M1" s="6"/>
    </row>
    <row r="2" spans="1:13" ht="18">
      <c r="A2" s="14" t="s">
        <v>88</v>
      </c>
      <c r="B2" s="6"/>
      <c r="C2" s="6"/>
      <c r="D2" s="6"/>
      <c r="E2" s="6"/>
      <c r="F2" s="6"/>
      <c r="G2" s="6"/>
      <c r="H2" s="6"/>
      <c r="I2" s="6"/>
      <c r="J2" s="6"/>
      <c r="K2" s="6"/>
      <c r="M2" s="6"/>
    </row>
    <row r="3" spans="1:13" ht="15">
      <c r="A3" s="6"/>
      <c r="B3" s="6"/>
      <c r="C3" s="6"/>
      <c r="D3" s="6"/>
      <c r="E3" s="6"/>
      <c r="F3" s="6"/>
      <c r="G3" s="6"/>
      <c r="H3" s="6"/>
      <c r="I3" s="6"/>
      <c r="J3" s="6"/>
      <c r="K3" s="6"/>
      <c r="M3" s="6"/>
    </row>
    <row r="4" spans="1:13" ht="23.25" customHeight="1">
      <c r="A4" s="7"/>
      <c r="B4" s="33"/>
      <c r="C4" s="6"/>
      <c r="D4" s="66" t="s">
        <v>87</v>
      </c>
      <c r="E4" s="66"/>
      <c r="F4" s="66"/>
      <c r="G4" s="66"/>
      <c r="H4" s="66"/>
      <c r="I4" s="66"/>
      <c r="J4" s="66"/>
      <c r="K4" s="37"/>
      <c r="L4" s="15"/>
      <c r="M4" s="6"/>
    </row>
    <row r="5" spans="1:13" ht="15">
      <c r="A5" s="7"/>
      <c r="B5" s="6"/>
      <c r="C5" s="6"/>
      <c r="D5" s="66"/>
      <c r="E5" s="66"/>
      <c r="F5" s="66"/>
      <c r="G5" s="66"/>
      <c r="H5" s="66"/>
      <c r="I5" s="66"/>
      <c r="J5" s="66"/>
      <c r="K5" s="37"/>
      <c r="L5" s="15"/>
      <c r="M5" s="6"/>
    </row>
    <row r="6" spans="1:13" ht="15">
      <c r="A6" s="7"/>
      <c r="B6" s="6"/>
      <c r="C6" s="6"/>
      <c r="D6" s="66"/>
      <c r="E6" s="66"/>
      <c r="F6" s="66"/>
      <c r="G6" s="66"/>
      <c r="H6" s="66"/>
      <c r="I6" s="66"/>
      <c r="J6" s="66"/>
      <c r="K6" s="37"/>
      <c r="L6" s="15"/>
      <c r="M6" s="6"/>
    </row>
    <row r="7" spans="1:15" ht="26.25" customHeight="1">
      <c r="A7" s="32" t="s">
        <v>24</v>
      </c>
      <c r="B7" s="6"/>
      <c r="C7" s="6"/>
      <c r="D7" s="6"/>
      <c r="E7" s="6"/>
      <c r="F7" s="6"/>
      <c r="G7" s="6"/>
      <c r="H7" s="6"/>
      <c r="I7" s="6"/>
      <c r="J7" s="6"/>
      <c r="K7" s="6"/>
      <c r="N7" s="67"/>
      <c r="O7" s="67"/>
    </row>
    <row r="8" spans="1:15" ht="15.75">
      <c r="A8" s="35" t="s">
        <v>46</v>
      </c>
      <c r="B8" s="6"/>
      <c r="C8" s="6"/>
      <c r="D8" s="6"/>
      <c r="E8" s="6"/>
      <c r="F8" s="6"/>
      <c r="G8" s="6"/>
      <c r="H8" s="6"/>
      <c r="I8" s="6"/>
      <c r="J8" s="6"/>
      <c r="K8" s="6"/>
      <c r="N8" s="68" t="s">
        <v>26</v>
      </c>
      <c r="O8" s="68"/>
    </row>
    <row r="9" spans="1:15" ht="24">
      <c r="A9" s="29" t="s">
        <v>23</v>
      </c>
      <c r="B9" s="30" t="s">
        <v>0</v>
      </c>
      <c r="C9" s="30" t="s">
        <v>1</v>
      </c>
      <c r="D9" s="30" t="s">
        <v>2</v>
      </c>
      <c r="E9" s="30" t="s">
        <v>3</v>
      </c>
      <c r="F9" s="30" t="s">
        <v>4</v>
      </c>
      <c r="G9" s="30" t="s">
        <v>5</v>
      </c>
      <c r="H9" s="30" t="s">
        <v>6</v>
      </c>
      <c r="I9" s="30" t="s">
        <v>7</v>
      </c>
      <c r="J9" s="31" t="s">
        <v>8</v>
      </c>
      <c r="K9" s="30" t="s">
        <v>29</v>
      </c>
      <c r="L9" s="10"/>
      <c r="N9" s="8" t="s">
        <v>0</v>
      </c>
      <c r="O9" s="3" t="s">
        <v>77</v>
      </c>
    </row>
    <row r="10" spans="1:15" ht="15.75">
      <c r="A10" s="5">
        <v>1</v>
      </c>
      <c r="N10" s="8" t="s">
        <v>1</v>
      </c>
      <c r="O10" s="3" t="s">
        <v>78</v>
      </c>
    </row>
    <row r="11" spans="1:15" ht="15.75">
      <c r="A11" s="5">
        <v>2</v>
      </c>
      <c r="N11" s="8" t="s">
        <v>2</v>
      </c>
      <c r="O11" s="3" t="s">
        <v>79</v>
      </c>
    </row>
    <row r="12" spans="1:15" ht="15.75">
      <c r="A12" s="5">
        <v>3</v>
      </c>
      <c r="N12" s="8" t="s">
        <v>3</v>
      </c>
      <c r="O12" s="3" t="s">
        <v>80</v>
      </c>
    </row>
    <row r="13" spans="1:15" ht="15.75">
      <c r="A13" s="5">
        <v>4</v>
      </c>
      <c r="N13" s="8" t="s">
        <v>4</v>
      </c>
      <c r="O13" s="3" t="s">
        <v>81</v>
      </c>
    </row>
    <row r="14" spans="1:15" ht="15.75">
      <c r="A14" s="5">
        <v>5</v>
      </c>
      <c r="N14" s="8" t="s">
        <v>5</v>
      </c>
      <c r="O14" s="3" t="s">
        <v>82</v>
      </c>
    </row>
    <row r="15" spans="1:15" ht="15.75">
      <c r="A15" s="5">
        <v>6</v>
      </c>
      <c r="N15" s="8" t="s">
        <v>6</v>
      </c>
      <c r="O15" s="3" t="s">
        <v>83</v>
      </c>
    </row>
    <row r="16" spans="1:15" ht="15.75">
      <c r="A16" s="5">
        <v>7</v>
      </c>
      <c r="N16" s="8" t="s">
        <v>7</v>
      </c>
      <c r="O16" s="3" t="s">
        <v>84</v>
      </c>
    </row>
    <row r="17" spans="1:15" ht="15.75">
      <c r="A17" s="5">
        <v>8</v>
      </c>
      <c r="N17" s="8" t="s">
        <v>8</v>
      </c>
      <c r="O17" s="3" t="s">
        <v>85</v>
      </c>
    </row>
    <row r="18" spans="1:15" ht="15.75">
      <c r="A18" s="5">
        <v>9</v>
      </c>
      <c r="N18" s="8" t="s">
        <v>29</v>
      </c>
      <c r="O18" s="3" t="s">
        <v>86</v>
      </c>
    </row>
    <row r="19" spans="1:14" ht="15.75">
      <c r="A19" s="5">
        <v>10</v>
      </c>
      <c r="N19" s="8"/>
    </row>
    <row r="20" spans="1:14" ht="15.75">
      <c r="A20" s="5">
        <v>11</v>
      </c>
      <c r="N20" s="8"/>
    </row>
    <row r="21" spans="1:14" ht="23.25">
      <c r="A21" s="5">
        <v>12</v>
      </c>
      <c r="N21" s="13" t="s">
        <v>27</v>
      </c>
    </row>
    <row r="22" spans="1:14" ht="15.75">
      <c r="A22" s="5">
        <v>13</v>
      </c>
      <c r="N22" s="13"/>
    </row>
    <row r="23" spans="1:14" ht="15">
      <c r="A23" s="5">
        <v>14</v>
      </c>
      <c r="N23" s="12"/>
    </row>
    <row r="24" spans="1:14" ht="15">
      <c r="A24" s="5">
        <v>15</v>
      </c>
      <c r="N24" s="12"/>
    </row>
    <row r="25" spans="1:14" ht="15">
      <c r="A25" s="5">
        <v>16</v>
      </c>
      <c r="N25" s="11"/>
    </row>
    <row r="26" spans="1:15" ht="27.75">
      <c r="A26" s="5">
        <v>17</v>
      </c>
      <c r="M26" s="36" t="s">
        <v>49</v>
      </c>
      <c r="N26" s="36"/>
      <c r="O26" s="36"/>
    </row>
    <row r="27" ht="15">
      <c r="A27" s="5">
        <v>18</v>
      </c>
    </row>
    <row r="28" spans="1:15" ht="18">
      <c r="A28" s="5">
        <v>19</v>
      </c>
      <c r="M28" s="21">
        <v>1</v>
      </c>
      <c r="N28" s="16">
        <f>'h5'!Z12</f>
        <v>0</v>
      </c>
      <c r="O28" s="20">
        <f>'h5'!AA12</f>
        <v>0</v>
      </c>
    </row>
    <row r="29" spans="1:15" ht="18">
      <c r="A29" s="5">
        <v>20</v>
      </c>
      <c r="M29" s="22">
        <v>2</v>
      </c>
      <c r="N29" s="16">
        <f>'h5'!Z13</f>
        <v>0</v>
      </c>
      <c r="O29" s="20">
        <f>'h5'!AA13</f>
        <v>0</v>
      </c>
    </row>
    <row r="30" spans="1:15" ht="18">
      <c r="A30" s="5">
        <v>21</v>
      </c>
      <c r="M30" s="23">
        <v>3</v>
      </c>
      <c r="N30" s="16">
        <f>'h5'!Z14</f>
        <v>0</v>
      </c>
      <c r="O30" s="20">
        <f>'h5'!AA14</f>
        <v>0</v>
      </c>
    </row>
    <row r="31" spans="1:15" ht="18">
      <c r="A31" s="5">
        <v>22</v>
      </c>
      <c r="M31" s="24">
        <v>4</v>
      </c>
      <c r="N31" s="16">
        <f>'h5'!Z15</f>
        <v>0</v>
      </c>
      <c r="O31" s="20">
        <f>'h5'!AA15</f>
        <v>0</v>
      </c>
    </row>
    <row r="32" spans="1:15" ht="18">
      <c r="A32" s="5">
        <v>23</v>
      </c>
      <c r="M32" s="25">
        <v>5</v>
      </c>
      <c r="N32" s="16">
        <f>'h5'!Z16</f>
        <v>0</v>
      </c>
      <c r="O32" s="20">
        <f>'h5'!AA16</f>
        <v>0</v>
      </c>
    </row>
    <row r="33" ht="15">
      <c r="A33" s="5">
        <v>24</v>
      </c>
    </row>
    <row r="34" ht="15">
      <c r="A34" s="5">
        <v>25</v>
      </c>
    </row>
    <row r="35" ht="15">
      <c r="A35" s="5">
        <v>26</v>
      </c>
    </row>
    <row r="36" spans="1:14" ht="15">
      <c r="A36" s="5">
        <v>27</v>
      </c>
      <c r="M36" s="4"/>
      <c r="N36" s="4"/>
    </row>
    <row r="37" spans="1:14" ht="15">
      <c r="A37" s="5">
        <v>28</v>
      </c>
      <c r="M37" s="4"/>
      <c r="N37" s="4"/>
    </row>
    <row r="38" spans="1:14" ht="15">
      <c r="A38" s="5">
        <v>29</v>
      </c>
      <c r="M38" s="4"/>
      <c r="N38" s="4"/>
    </row>
    <row r="39" spans="1:14" ht="15">
      <c r="A39" s="5">
        <v>30</v>
      </c>
      <c r="M39" s="4"/>
      <c r="N39" s="4"/>
    </row>
    <row r="40" spans="1:14" ht="15">
      <c r="A40" s="5">
        <v>31</v>
      </c>
      <c r="M40" s="4"/>
      <c r="N40" s="4"/>
    </row>
    <row r="41" spans="1:14" ht="15">
      <c r="A41" s="5">
        <v>32</v>
      </c>
      <c r="M41" s="4"/>
      <c r="N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3">
    <mergeCell ref="D4:J6"/>
    <mergeCell ref="N7:O7"/>
    <mergeCell ref="N8:O8"/>
  </mergeCells>
  <printOptions/>
  <pageMargins left="0.7" right="0.7" top="0.75" bottom="0.75" header="0.3" footer="0.3"/>
  <pageSetup orientation="portrait" paperSize="9"/>
  <drawing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5CBC0E7-EC92-4762-BEFB-901D772FB159}">
  <sheetPr codeName="Arkusz11"/>
  <dimension ref="A1:AA34"/>
  <sheetViews>
    <sheetView zoomScale="85" zoomScaleNormal="85" workbookViewId="0" topLeftCell="A1">
      <selection activeCell="B13" sqref="B13:K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1" ht="15">
      <c r="B2" t="str">
        <f>Hierarchia_5!B9</f>
        <v>p1</v>
      </c>
      <c r="C2" t="str">
        <f>Hierarchia_5!C9</f>
        <v>p2</v>
      </c>
      <c r="D2" t="str">
        <f>Hierarchia_5!D9</f>
        <v>p3</v>
      </c>
      <c r="E2" t="str">
        <f>Hierarchia_5!E9</f>
        <v>p4</v>
      </c>
      <c r="F2" t="str">
        <f>Hierarchia_5!F9</f>
        <v>p5</v>
      </c>
      <c r="G2" t="str">
        <f>Hierarchia_5!G9</f>
        <v>p6</v>
      </c>
      <c r="H2" t="str">
        <f>Hierarchia_5!H9</f>
        <v>p7</v>
      </c>
      <c r="I2" t="str">
        <f>Hierarchia_5!I9</f>
        <v>p8</v>
      </c>
      <c r="J2" t="str">
        <f>Hierarchia_5!J9</f>
        <v>p9</v>
      </c>
      <c r="K2" t="str">
        <f>Hierarchia_5!K9</f>
        <v>p10</v>
      </c>
    </row>
    <row r="3" spans="1:14" ht="15">
      <c r="A3">
        <v>1</v>
      </c>
      <c r="B3" s="19">
        <f>COUNTIF(Hierarchia_5!B10:B5000,1)</f>
        <v>0</v>
      </c>
      <c r="C3" s="19">
        <f>COUNTIF(Hierarchia_5!C10:C5000,1)</f>
        <v>0</v>
      </c>
      <c r="D3" s="19">
        <f>COUNTIF(Hierarchia_5!D10:D5000,1)</f>
        <v>0</v>
      </c>
      <c r="E3" s="19">
        <f>COUNTIF(Hierarchia_5!E10:E5000,1)</f>
        <v>0</v>
      </c>
      <c r="F3" s="19">
        <f>COUNTIF(Hierarchia_5!F10:F5000,1)</f>
        <v>0</v>
      </c>
      <c r="G3" s="19">
        <f>COUNTIF(Hierarchia_5!G10:G5000,1)</f>
        <v>0</v>
      </c>
      <c r="H3" s="19">
        <f>COUNTIF(Hierarchia_5!H10:H5000,1)</f>
        <v>0</v>
      </c>
      <c r="I3" s="19">
        <f>COUNTIF(Hierarchia_5!I10:I5000,1)</f>
        <v>0</v>
      </c>
      <c r="J3" s="19">
        <f>COUNTIF(Hierarchia_5!J10:J5000,1)</f>
        <v>0</v>
      </c>
      <c r="K3" s="19">
        <f>COUNTIF(Hierarchia_5!K10:K5000,1)</f>
        <v>0</v>
      </c>
      <c r="L3" s="19"/>
      <c r="M3" s="19"/>
      <c r="N3" s="19"/>
    </row>
    <row r="4" spans="1:14" ht="15">
      <c r="A4">
        <v>2</v>
      </c>
      <c r="B4" s="19">
        <f>COUNTIF(Hierarchia_5!B10:B5000,2)</f>
        <v>0</v>
      </c>
      <c r="C4" s="19">
        <f>COUNTIF(Hierarchia_5!C10:C5000,2)</f>
        <v>0</v>
      </c>
      <c r="D4" s="19">
        <f>COUNTIF(Hierarchia_5!D10:D5000,2)</f>
        <v>0</v>
      </c>
      <c r="E4" s="19">
        <f>COUNTIF(Hierarchia_5!E10:E5000,2)</f>
        <v>0</v>
      </c>
      <c r="F4" s="19">
        <f>COUNTIF(Hierarchia_5!F10:F5000,2)</f>
        <v>0</v>
      </c>
      <c r="G4" s="19">
        <f>COUNTIF(Hierarchia_5!G10:G5000,2)</f>
        <v>0</v>
      </c>
      <c r="H4" s="19">
        <f>COUNTIF(Hierarchia_5!H10:H5000,2)</f>
        <v>0</v>
      </c>
      <c r="I4" s="19">
        <f>COUNTIF(Hierarchia_5!I10:I5000,2)</f>
        <v>0</v>
      </c>
      <c r="J4" s="19">
        <f>COUNTIF(Hierarchia_5!J10:J5000,2)</f>
        <v>0</v>
      </c>
      <c r="K4" s="19">
        <f>COUNTIF(Hierarchia_5!K10:K5000,2)</f>
        <v>0</v>
      </c>
      <c r="L4" s="19"/>
      <c r="M4" s="19"/>
      <c r="N4" s="19"/>
    </row>
    <row r="5" spans="1:14" ht="15">
      <c r="A5">
        <v>3</v>
      </c>
      <c r="B5" s="19">
        <f>COUNTIF(Hierarchia_5!B10:B5000,3)</f>
        <v>0</v>
      </c>
      <c r="C5" s="19">
        <f>COUNTIF(Hierarchia_5!C10:C5000,3)</f>
        <v>0</v>
      </c>
      <c r="D5" s="19">
        <f>COUNTIF(Hierarchia_5!D10:D5000,3)</f>
        <v>0</v>
      </c>
      <c r="E5" s="19">
        <f>COUNTIF(Hierarchia_5!E10:E5000,3)</f>
        <v>0</v>
      </c>
      <c r="F5" s="19">
        <f>COUNTIF(Hierarchia_5!F10:F5000,3)</f>
        <v>0</v>
      </c>
      <c r="G5" s="19">
        <f>COUNTIF(Hierarchia_5!G10:G5000,3)</f>
        <v>0</v>
      </c>
      <c r="H5" s="19">
        <f>COUNTIF(Hierarchia_5!H10:H5000,3)</f>
        <v>0</v>
      </c>
      <c r="I5" s="19">
        <f>COUNTIF(Hierarchia_5!I10:I5000,3)</f>
        <v>0</v>
      </c>
      <c r="J5" s="19">
        <f>COUNTIF(Hierarchia_5!J10:J5000,3)</f>
        <v>0</v>
      </c>
      <c r="K5" s="19">
        <f>COUNTIF(Hierarchia_5!K10:K5000,3)</f>
        <v>0</v>
      </c>
      <c r="L5" s="19"/>
      <c r="M5" s="19"/>
      <c r="N5" s="19"/>
    </row>
    <row r="6" spans="1:14" ht="15">
      <c r="A6">
        <v>4</v>
      </c>
      <c r="B6" s="19">
        <f>COUNTIF(Hierarchia_5!B10:B5000,4)</f>
        <v>0</v>
      </c>
      <c r="C6" s="19">
        <f>COUNTIF(Hierarchia_5!C10:C5000,4)</f>
        <v>0</v>
      </c>
      <c r="D6" s="19">
        <f>COUNTIF(Hierarchia_5!D10:D5000,4)</f>
        <v>0</v>
      </c>
      <c r="E6" s="19">
        <f>COUNTIF(Hierarchia_5!E10:E5000,4)</f>
        <v>0</v>
      </c>
      <c r="F6" s="19">
        <f>COUNTIF(Hierarchia_5!F10:F5000,4)</f>
        <v>0</v>
      </c>
      <c r="G6" s="19">
        <f>COUNTIF(Hierarchia_5!G10:G5000,4)</f>
        <v>0</v>
      </c>
      <c r="H6" s="19">
        <f>COUNTIF(Hierarchia_5!H10:H5000,4)</f>
        <v>0</v>
      </c>
      <c r="I6" s="19">
        <f>COUNTIF(Hierarchia_5!I10:I5000,4)</f>
        <v>0</v>
      </c>
      <c r="J6" s="19">
        <f>COUNTIF(Hierarchia_5!J10:J5000,4)</f>
        <v>0</v>
      </c>
      <c r="K6" s="19">
        <f>COUNTIF(Hierarchia_5!K10:K5000,4)</f>
        <v>0</v>
      </c>
      <c r="L6" s="19"/>
      <c r="M6" s="19"/>
      <c r="N6" s="19"/>
    </row>
    <row r="7" spans="1:14" ht="15">
      <c r="A7">
        <v>5</v>
      </c>
      <c r="B7" s="19">
        <f>COUNTIF(Hierarchia_5!B10:B5000,5)</f>
        <v>0</v>
      </c>
      <c r="C7" s="19">
        <f>COUNTIF(Hierarchia_5!C10:C5000,5)</f>
        <v>0</v>
      </c>
      <c r="D7" s="19">
        <f>COUNTIF(Hierarchia_5!D10:D5000,5)</f>
        <v>0</v>
      </c>
      <c r="E7" s="19">
        <f>COUNTIF(Hierarchia_5!E10:E5000,5)</f>
        <v>0</v>
      </c>
      <c r="F7" s="19">
        <f>COUNTIF(Hierarchia_5!F10:F5000,5)</f>
        <v>0</v>
      </c>
      <c r="G7" s="19">
        <f>COUNTIF(Hierarchia_5!G10:G5000,5)</f>
        <v>0</v>
      </c>
      <c r="H7" s="19">
        <f>COUNTIF(Hierarchia_5!H10:H5000,5)</f>
        <v>0</v>
      </c>
      <c r="I7" s="19">
        <f>COUNTIF(Hierarchia_5!I10:I5000,5)</f>
        <v>0</v>
      </c>
      <c r="J7" s="19">
        <f>COUNTIF(Hierarchia_5!J10:J5000,5)</f>
        <v>0</v>
      </c>
      <c r="K7" s="19">
        <f>COUNTIF(Hierarchia_5!K10:K5000,5)</f>
        <v>0</v>
      </c>
      <c r="L7" s="19"/>
      <c r="M7" s="19"/>
      <c r="N7" s="19"/>
    </row>
    <row r="8" spans="1:14" ht="15">
      <c r="A8">
        <v>6</v>
      </c>
      <c r="B8" s="19">
        <f>Hierarchia_5!$B$4-SUM('h5'!B3:B7)</f>
        <v>0</v>
      </c>
      <c r="C8" s="19">
        <f>Hierarchia_5!$B$4-SUM('h5'!C3:C7)</f>
        <v>0</v>
      </c>
      <c r="D8" s="19">
        <f>Hierarchia_5!$B$4-SUM('h5'!D3:D7)</f>
        <v>0</v>
      </c>
      <c r="E8" s="19">
        <f>Hierarchia_5!$B$4-SUM('h5'!E3:E7)</f>
        <v>0</v>
      </c>
      <c r="F8" s="19">
        <f>Hierarchia_5!$B$4-SUM('h5'!F3:F7)</f>
        <v>0</v>
      </c>
      <c r="G8" s="19">
        <f>Hierarchia_5!$B$4-SUM('h5'!G3:G7)</f>
        <v>0</v>
      </c>
      <c r="H8" s="19">
        <f>Hierarchia_5!$B$4-SUM('h5'!H3:H7)</f>
        <v>0</v>
      </c>
      <c r="I8" s="19">
        <f>Hierarchia_5!$B$4-SUM('h5'!I3:I7)</f>
        <v>0</v>
      </c>
      <c r="J8" s="19">
        <f>Hierarchia_5!$B$4-SUM('h5'!J3:J7)</f>
        <v>0</v>
      </c>
      <c r="K8" s="19">
        <f>Hierarchia_5!$B$4-SUM('h5'!K3:K7)</f>
        <v>0</v>
      </c>
      <c r="L8" s="19"/>
      <c r="M8" s="19"/>
      <c r="N8" s="19"/>
    </row>
    <row r="10" ht="15">
      <c r="A10" t="s">
        <v>11</v>
      </c>
    </row>
    <row r="11" spans="2:25" ht="15">
      <c r="B11" t="str">
        <f>B2</f>
        <v>p1</v>
      </c>
      <c r="C11" t="str">
        <f aca="true" t="shared" si="0" ref="C11:K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U11" t="s">
        <v>89</v>
      </c>
      <c r="V11" s="2" t="s">
        <v>9</v>
      </c>
      <c r="W11" s="2" t="s">
        <v>12</v>
      </c>
      <c r="X11" s="2" t="s">
        <v>10</v>
      </c>
      <c r="Y11" s="2" t="s">
        <v>13</v>
      </c>
    </row>
    <row r="12" spans="1:25" ht="15">
      <c r="A12">
        <v>1</v>
      </c>
      <c r="B12" s="19">
        <f>B3</f>
        <v>0</v>
      </c>
      <c r="C12" s="19">
        <f aca="true" t="shared" si="1" ref="C12:K12">C3</f>
        <v>0</v>
      </c>
      <c r="D12" s="19">
        <f t="shared" si="1"/>
        <v>0</v>
      </c>
      <c r="E12" s="19">
        <f t="shared" si="1"/>
        <v>0</v>
      </c>
      <c r="F12" s="19">
        <f t="shared" si="1"/>
        <v>0</v>
      </c>
      <c r="G12" s="19">
        <f t="shared" si="1"/>
        <v>0</v>
      </c>
      <c r="H12" s="19">
        <f t="shared" si="1"/>
        <v>0</v>
      </c>
      <c r="I12" s="19">
        <f t="shared" si="1"/>
        <v>0</v>
      </c>
      <c r="J12" s="19">
        <f t="shared" si="1"/>
        <v>0</v>
      </c>
      <c r="K12" s="19">
        <f t="shared" si="1"/>
        <v>0</v>
      </c>
      <c r="L12" s="19"/>
      <c r="M12" s="19"/>
      <c r="N12" s="19"/>
      <c r="U12">
        <f>COUNTIF(B12:K12,"&gt;="&amp;W12)</f>
        <v>10</v>
      </c>
      <c r="V12" s="1">
        <f>STDEVP(B12:K12)</f>
        <v>0</v>
      </c>
      <c r="W12" s="1">
        <f>MAX(B12:K12)-V12</f>
        <v>0</v>
      </c>
      <c r="X12">
        <f>MAX(B18:K18)</f>
        <v>0</v>
      </c>
      <c r="Y12">
        <f>COUNTIF(B18:K18,X12)</f>
        <v>0</v>
      </c>
    </row>
    <row r="13" spans="1:25" ht="15">
      <c r="A13">
        <v>2</v>
      </c>
      <c r="U13">
        <f aca="true" t="shared" si="2" ref="U13:U17">COUNTIF(B13:K13,"&gt;="&amp;W13)</f>
        <v>0</v>
      </c>
      <c r="V13" s="1" t="e">
        <f aca="true" t="shared" si="3" ref="V13:V17">STDEVP(B13:K13)</f>
        <v>#DIV/0!</v>
      </c>
      <c r="W13" s="1" t="e">
        <f aca="true" t="shared" si="4" ref="W13:W17">MAX(B13:K13)-V13</f>
        <v>#DIV/0!</v>
      </c>
      <c r="X13">
        <f aca="true" t="shared" si="5" ref="X13:X17">MAX(B19:K19)</f>
        <v>0</v>
      </c>
      <c r="Y13">
        <f aca="true" t="shared" si="6" ref="Y13:Y17">COUNTIF(B19:K19,X13)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8" t="s">
        <v>0</v>
      </c>
      <c r="B24" s="3" t="s">
        <v>77</v>
      </c>
      <c r="C24" s="19"/>
      <c r="D24" s="19"/>
      <c r="E24" s="19"/>
      <c r="F24" s="19"/>
    </row>
    <row r="25" spans="1:6" ht="15.75">
      <c r="A25" s="8" t="s">
        <v>1</v>
      </c>
      <c r="B25" s="3" t="s">
        <v>78</v>
      </c>
      <c r="C25" s="19"/>
      <c r="D25" s="19"/>
      <c r="E25" s="19"/>
      <c r="F25" s="19"/>
    </row>
    <row r="26" spans="1:6" ht="15.75">
      <c r="A26" s="8" t="s">
        <v>2</v>
      </c>
      <c r="B26" s="3" t="s">
        <v>79</v>
      </c>
      <c r="C26" s="19"/>
      <c r="D26" s="19"/>
      <c r="E26" s="19"/>
      <c r="F26" s="19"/>
    </row>
    <row r="27" spans="1:6" ht="15.75">
      <c r="A27" s="8" t="s">
        <v>3</v>
      </c>
      <c r="B27" s="3" t="s">
        <v>80</v>
      </c>
      <c r="C27" s="19"/>
      <c r="D27" s="19"/>
      <c r="E27" s="19"/>
      <c r="F27" s="19"/>
    </row>
    <row r="28" spans="1:6" ht="15.75">
      <c r="A28" s="8" t="s">
        <v>4</v>
      </c>
      <c r="B28" s="3" t="s">
        <v>81</v>
      </c>
      <c r="C28" s="19"/>
      <c r="D28" s="19"/>
      <c r="E28" s="19"/>
      <c r="F28" s="19"/>
    </row>
    <row r="29" spans="1:6" ht="15.75">
      <c r="A29" s="8" t="s">
        <v>5</v>
      </c>
      <c r="B29" s="3" t="s">
        <v>82</v>
      </c>
      <c r="C29" s="19"/>
      <c r="D29" s="19"/>
      <c r="E29" s="19"/>
      <c r="F29" s="19"/>
    </row>
    <row r="30" spans="1:6" ht="15.75">
      <c r="A30" s="8" t="s">
        <v>6</v>
      </c>
      <c r="B30" s="3" t="s">
        <v>83</v>
      </c>
      <c r="C30" s="19"/>
      <c r="D30" s="19"/>
      <c r="E30" s="19"/>
      <c r="F30" s="19"/>
    </row>
    <row r="31" spans="1:6" ht="15.75">
      <c r="A31" s="8" t="s">
        <v>7</v>
      </c>
      <c r="B31" s="3" t="s">
        <v>84</v>
      </c>
      <c r="C31" s="19"/>
      <c r="D31" s="19"/>
      <c r="E31" s="19"/>
      <c r="F31" s="19"/>
    </row>
    <row r="32" spans="1:6" ht="15.75">
      <c r="A32" s="8" t="s">
        <v>8</v>
      </c>
      <c r="B32" s="3" t="s">
        <v>85</v>
      </c>
      <c r="C32" s="19"/>
      <c r="D32" s="19"/>
      <c r="E32" s="19"/>
      <c r="F32" s="19"/>
    </row>
    <row r="33" spans="1:6" ht="15.75">
      <c r="A33" s="8" t="s">
        <v>29</v>
      </c>
      <c r="B33" s="3" t="s">
        <v>86</v>
      </c>
      <c r="C33" s="19"/>
      <c r="D33" s="19"/>
      <c r="E33" s="19"/>
      <c r="F33" s="19"/>
    </row>
    <row r="34" spans="1:6" ht="15.75">
      <c r="A34" s="17"/>
      <c r="B34" s="3"/>
      <c r="C34" s="19"/>
      <c r="D34" s="19"/>
      <c r="E34" s="19"/>
      <c r="F34" s="19"/>
    </row>
  </sheetData>
  <printOptions/>
  <pageMargins left="0.7" right="0.7" top="0.75" bottom="0.75" header="0.3" footer="0.3"/>
  <pageSetup orientation="portrait" paperSize="9"/>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7F8D128-9000-4AC9-9681-464F36856218}">
  <sheetPr codeName="Arkusz12">
    <tabColor theme="7" tint="0.7999799847602844"/>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187</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140</v>
      </c>
      <c r="E4" s="66"/>
      <c r="F4" s="66"/>
      <c r="G4" s="66"/>
      <c r="H4" s="66"/>
      <c r="I4" s="66"/>
      <c r="J4" s="66"/>
      <c r="K4" s="38"/>
      <c r="L4" s="38"/>
      <c r="M4" s="38"/>
      <c r="N4" s="38"/>
      <c r="O4" s="15"/>
      <c r="P4" s="6"/>
    </row>
    <row r="5" spans="1:16" ht="15">
      <c r="A5" s="7"/>
      <c r="B5" s="6"/>
      <c r="C5" s="6"/>
      <c r="D5" s="66"/>
      <c r="E5" s="66"/>
      <c r="F5" s="66"/>
      <c r="G5" s="66"/>
      <c r="H5" s="66"/>
      <c r="I5" s="66"/>
      <c r="J5" s="66"/>
      <c r="K5" s="38"/>
      <c r="L5" s="38"/>
      <c r="M5" s="38"/>
      <c r="N5" s="38"/>
      <c r="O5" s="15"/>
      <c r="P5" s="6"/>
    </row>
    <row r="6" spans="1:16" ht="15">
      <c r="A6" s="7"/>
      <c r="B6" s="6"/>
      <c r="C6" s="6"/>
      <c r="D6" s="66"/>
      <c r="E6" s="66"/>
      <c r="F6" s="66"/>
      <c r="G6" s="66"/>
      <c r="H6" s="66"/>
      <c r="I6" s="66"/>
      <c r="J6" s="66"/>
      <c r="K6" s="38"/>
      <c r="L6" s="38"/>
      <c r="M6" s="38"/>
      <c r="N6" s="38"/>
      <c r="O6" s="15"/>
      <c r="P6" s="6"/>
    </row>
    <row r="7" spans="1:18" ht="26.25" customHeight="1">
      <c r="A7" s="32" t="s">
        <v>24</v>
      </c>
      <c r="B7" s="6"/>
      <c r="C7" s="6"/>
      <c r="D7" s="6"/>
      <c r="E7" s="6"/>
      <c r="F7" s="6"/>
      <c r="G7" s="6"/>
      <c r="H7" s="6"/>
      <c r="I7" s="6"/>
      <c r="J7" s="6"/>
      <c r="K7" s="6"/>
      <c r="L7" s="6"/>
      <c r="M7" s="6"/>
      <c r="N7" s="6"/>
      <c r="Q7" s="67"/>
      <c r="R7" s="67"/>
    </row>
    <row r="8" spans="1:18" ht="15.75">
      <c r="A8" s="35" t="s">
        <v>76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90</v>
      </c>
    </row>
    <row r="10" spans="1:18" ht="15.75">
      <c r="A10" s="5">
        <v>1</v>
      </c>
      <c r="Q10" s="8" t="s">
        <v>1</v>
      </c>
      <c r="R10" s="3" t="s">
        <v>91</v>
      </c>
    </row>
    <row r="11" spans="1:18" ht="15.75">
      <c r="A11" s="5">
        <v>2</v>
      </c>
      <c r="Q11" s="8" t="s">
        <v>2</v>
      </c>
      <c r="R11" s="3" t="s">
        <v>92</v>
      </c>
    </row>
    <row r="12" spans="1:18" ht="15.75">
      <c r="A12" s="5">
        <v>3</v>
      </c>
      <c r="Q12" s="8" t="s">
        <v>3</v>
      </c>
      <c r="R12" s="3" t="s">
        <v>93</v>
      </c>
    </row>
    <row r="13" spans="1:18" ht="15.75">
      <c r="A13" s="5">
        <v>4</v>
      </c>
      <c r="Q13" s="8" t="s">
        <v>4</v>
      </c>
      <c r="R13" s="3" t="s">
        <v>94</v>
      </c>
    </row>
    <row r="14" spans="1:18" ht="15.75">
      <c r="A14" s="5">
        <v>5</v>
      </c>
      <c r="Q14" s="8" t="s">
        <v>5</v>
      </c>
      <c r="R14" s="3" t="s">
        <v>95</v>
      </c>
    </row>
    <row r="15" spans="1:18" ht="15.75">
      <c r="A15" s="5">
        <v>6</v>
      </c>
      <c r="Q15" s="8" t="s">
        <v>6</v>
      </c>
      <c r="R15" s="3" t="s">
        <v>96</v>
      </c>
    </row>
    <row r="16" spans="1:18" ht="15.75">
      <c r="A16" s="5">
        <v>7</v>
      </c>
      <c r="Q16" s="8" t="s">
        <v>7</v>
      </c>
      <c r="R16" s="3" t="s">
        <v>97</v>
      </c>
    </row>
    <row r="17" spans="1:18" ht="15.75">
      <c r="A17" s="5">
        <v>8</v>
      </c>
      <c r="Q17" s="8" t="s">
        <v>8</v>
      </c>
      <c r="R17" s="3" t="s">
        <v>98</v>
      </c>
    </row>
    <row r="18" spans="1:18" ht="15.75">
      <c r="A18" s="5">
        <v>9</v>
      </c>
      <c r="Q18" s="8" t="s">
        <v>29</v>
      </c>
      <c r="R18" s="3" t="s">
        <v>99</v>
      </c>
    </row>
    <row r="19" spans="1:18" ht="15.75">
      <c r="A19" s="5">
        <v>10</v>
      </c>
      <c r="Q19" s="8" t="s">
        <v>30</v>
      </c>
      <c r="R19" s="3" t="s">
        <v>100</v>
      </c>
    </row>
    <row r="20" spans="1:18" ht="15.75">
      <c r="A20" s="5">
        <v>11</v>
      </c>
      <c r="Q20" s="8" t="s">
        <v>31</v>
      </c>
      <c r="R20" s="3" t="s">
        <v>101</v>
      </c>
    </row>
    <row r="21" spans="1:18" ht="15.75">
      <c r="A21" s="5">
        <v>12</v>
      </c>
      <c r="Q21" s="8" t="s">
        <v>32</v>
      </c>
      <c r="R21" s="3" t="s">
        <v>63</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50</v>
      </c>
      <c r="Q29" s="69"/>
      <c r="R29" s="69"/>
    </row>
    <row r="30" ht="15">
      <c r="A30" s="5">
        <v>21</v>
      </c>
    </row>
    <row r="31" spans="1:18" ht="18">
      <c r="A31" s="5">
        <v>22</v>
      </c>
      <c r="P31" s="21">
        <v>1</v>
      </c>
      <c r="Q31" s="16">
        <f>'h6'!Z12</f>
        <v>0</v>
      </c>
      <c r="R31" s="20">
        <f>'h6'!AA12</f>
        <v>0</v>
      </c>
    </row>
    <row r="32" spans="1:18" ht="18">
      <c r="A32" s="5">
        <v>23</v>
      </c>
      <c r="P32" s="22">
        <v>2</v>
      </c>
      <c r="Q32" s="16">
        <f>'h6'!Z13</f>
        <v>0</v>
      </c>
      <c r="R32" s="20">
        <f>'h6'!AA13</f>
        <v>0</v>
      </c>
    </row>
    <row r="33" spans="1:18" ht="18">
      <c r="A33" s="5">
        <v>24</v>
      </c>
      <c r="P33" s="23">
        <v>3</v>
      </c>
      <c r="Q33" s="16">
        <f>'h6'!Z14</f>
        <v>0</v>
      </c>
      <c r="R33" s="20">
        <f>'h6'!AA14</f>
        <v>0</v>
      </c>
    </row>
    <row r="34" spans="1:18" ht="18">
      <c r="A34" s="5">
        <v>25</v>
      </c>
      <c r="P34" s="24">
        <v>4</v>
      </c>
      <c r="Q34" s="16">
        <f>'h6'!Z15</f>
        <v>0</v>
      </c>
      <c r="R34" s="20">
        <f>'h6'!AA15</f>
        <v>0</v>
      </c>
    </row>
    <row r="35" spans="1:18" ht="18">
      <c r="A35" s="5">
        <v>26</v>
      </c>
      <c r="P35" s="25">
        <v>5</v>
      </c>
      <c r="Q35" s="16">
        <f>'h6'!Z16</f>
        <v>0</v>
      </c>
      <c r="R35" s="20">
        <f>'h6'!AA16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orientation="portrait" paperSize="9"/>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163FD-00EC-4EF4-AB4A-BA320EC1E516}">
  <sheetPr codeName="Arkusz13"/>
  <dimension ref="A1:AA36"/>
  <sheetViews>
    <sheetView zoomScale="84" zoomScaleNormal="84"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Hierarchia_6!B9</f>
        <v>p1</v>
      </c>
      <c r="C2" t="str">
        <f>Hierarchia_6!C9</f>
        <v>p2</v>
      </c>
      <c r="D2" t="str">
        <f>Hierarchia_6!D9</f>
        <v>p3</v>
      </c>
      <c r="E2" t="str">
        <f>Hierarchia_6!E9</f>
        <v>p4</v>
      </c>
      <c r="F2" t="str">
        <f>Hierarchia_6!F9</f>
        <v>p5</v>
      </c>
      <c r="G2" t="str">
        <f>Hierarchia_6!G9</f>
        <v>p6</v>
      </c>
      <c r="H2" t="str">
        <f>Hierarchia_6!H9</f>
        <v>p7</v>
      </c>
      <c r="I2" t="str">
        <f>Hierarchia_6!I9</f>
        <v>p8</v>
      </c>
      <c r="J2" t="str">
        <f>Hierarchia_6!J9</f>
        <v>p9</v>
      </c>
      <c r="K2" t="str">
        <f>Hierarchia_6!K9</f>
        <v>p10</v>
      </c>
      <c r="L2" t="str">
        <f>Hierarchia_6!L9</f>
        <v>p11</v>
      </c>
      <c r="M2" t="str">
        <f>Hierarchia_6!M9</f>
        <v>p12</v>
      </c>
      <c r="N2" t="str">
        <f>Hierarchia_6!N9</f>
        <v>p13</v>
      </c>
    </row>
    <row r="3" spans="1:14" ht="15">
      <c r="A3">
        <v>1</v>
      </c>
      <c r="B3" s="19">
        <f>COUNTIF(Hierarchia_6!B10:B5000,1)</f>
        <v>0</v>
      </c>
      <c r="C3" s="19">
        <f>COUNTIF(Hierarchia_6!C10:C5000,1)</f>
        <v>0</v>
      </c>
      <c r="D3" s="19">
        <f>COUNTIF(Hierarchia_6!D10:D5000,1)</f>
        <v>0</v>
      </c>
      <c r="E3" s="19">
        <f>COUNTIF(Hierarchia_6!E10:E5000,1)</f>
        <v>0</v>
      </c>
      <c r="F3" s="19">
        <f>COUNTIF(Hierarchia_6!F10:F5000,1)</f>
        <v>0</v>
      </c>
      <c r="G3" s="19">
        <f>COUNTIF(Hierarchia_6!G10:G5000,1)</f>
        <v>0</v>
      </c>
      <c r="H3" s="19">
        <f>COUNTIF(Hierarchia_6!H10:H5000,1)</f>
        <v>0</v>
      </c>
      <c r="I3" s="19">
        <f>COUNTIF(Hierarchia_6!I10:I5000,1)</f>
        <v>0</v>
      </c>
      <c r="J3" s="19">
        <f>COUNTIF(Hierarchia_6!J10:J5000,1)</f>
        <v>0</v>
      </c>
      <c r="K3" s="19">
        <f>COUNTIF(Hierarchia_6!K10:K5000,1)</f>
        <v>0</v>
      </c>
      <c r="L3" s="19">
        <f>COUNTIF(Hierarchia_6!L10:L5000,1)</f>
        <v>0</v>
      </c>
      <c r="M3" s="19">
        <f>COUNTIF(Hierarchia_6!M10:M5000,1)</f>
        <v>0</v>
      </c>
      <c r="N3" s="19">
        <f>COUNTIF(Hierarchia_6!N10:N5000,1)</f>
        <v>0</v>
      </c>
    </row>
    <row r="4" spans="1:14" ht="15">
      <c r="A4">
        <v>2</v>
      </c>
      <c r="B4" s="19">
        <f>COUNTIF(Hierarchia_6!B10:B5000,2)</f>
        <v>0</v>
      </c>
      <c r="C4" s="19">
        <f>COUNTIF(Hierarchia_6!C10:C5000,2)</f>
        <v>0</v>
      </c>
      <c r="D4" s="19">
        <f>COUNTIF(Hierarchia_6!D10:D5000,2)</f>
        <v>0</v>
      </c>
      <c r="E4" s="19">
        <f>COUNTIF(Hierarchia_6!E10:E5000,2)</f>
        <v>0</v>
      </c>
      <c r="F4" s="19">
        <f>COUNTIF(Hierarchia_6!F10:F5000,2)</f>
        <v>0</v>
      </c>
      <c r="G4" s="19">
        <f>COUNTIF(Hierarchia_6!G10:G5000,2)</f>
        <v>0</v>
      </c>
      <c r="H4" s="19">
        <f>COUNTIF(Hierarchia_6!H10:H5000,2)</f>
        <v>0</v>
      </c>
      <c r="I4" s="19">
        <f>COUNTIF(Hierarchia_6!I10:I5000,2)</f>
        <v>0</v>
      </c>
      <c r="J4" s="19">
        <f>COUNTIF(Hierarchia_6!J10:J5000,2)</f>
        <v>0</v>
      </c>
      <c r="K4" s="19">
        <f>COUNTIF(Hierarchia_6!K10:K5000,2)</f>
        <v>0</v>
      </c>
      <c r="L4" s="19">
        <f>COUNTIF(Hierarchia_6!L10:L5000,2)</f>
        <v>0</v>
      </c>
      <c r="M4" s="19">
        <f>COUNTIF(Hierarchia_6!M10:M5000,2)</f>
        <v>0</v>
      </c>
      <c r="N4" s="19">
        <f>COUNTIF(Hierarchia_6!N10:N5000,2)</f>
        <v>0</v>
      </c>
    </row>
    <row r="5" spans="1:14" ht="15">
      <c r="A5">
        <v>3</v>
      </c>
      <c r="B5" s="19">
        <f>COUNTIF(Hierarchia_6!B10:B5000,3)</f>
        <v>0</v>
      </c>
      <c r="C5" s="19">
        <f>COUNTIF(Hierarchia_6!C10:C5000,3)</f>
        <v>0</v>
      </c>
      <c r="D5" s="19">
        <f>COUNTIF(Hierarchia_6!D10:D5000,3)</f>
        <v>0</v>
      </c>
      <c r="E5" s="19">
        <f>COUNTIF(Hierarchia_6!E10:E5000,3)</f>
        <v>0</v>
      </c>
      <c r="F5" s="19">
        <f>COUNTIF(Hierarchia_6!F10:F5000,3)</f>
        <v>0</v>
      </c>
      <c r="G5" s="19">
        <f>COUNTIF(Hierarchia_6!G10:G5000,3)</f>
        <v>0</v>
      </c>
      <c r="H5" s="19">
        <f>COUNTIF(Hierarchia_6!H10:H5000,3)</f>
        <v>0</v>
      </c>
      <c r="I5" s="19">
        <f>COUNTIF(Hierarchia_6!I10:I5000,3)</f>
        <v>0</v>
      </c>
      <c r="J5" s="19">
        <f>COUNTIF(Hierarchia_6!J10:J5000,3)</f>
        <v>0</v>
      </c>
      <c r="K5" s="19">
        <f>COUNTIF(Hierarchia_6!K10:K5000,3)</f>
        <v>0</v>
      </c>
      <c r="L5" s="19">
        <f>COUNTIF(Hierarchia_6!L10:L5000,3)</f>
        <v>0</v>
      </c>
      <c r="M5" s="19">
        <f>COUNTIF(Hierarchia_6!M10:M5000,3)</f>
        <v>0</v>
      </c>
      <c r="N5" s="19">
        <f>COUNTIF(Hierarchia_6!N10:N5000,3)</f>
        <v>0</v>
      </c>
    </row>
    <row r="6" spans="1:14" ht="15">
      <c r="A6">
        <v>4</v>
      </c>
      <c r="B6" s="19">
        <f>COUNTIF(Hierarchia_6!B10:B5000,4)</f>
        <v>0</v>
      </c>
      <c r="C6" s="19">
        <f>COUNTIF(Hierarchia_6!C10:C5000,4)</f>
        <v>0</v>
      </c>
      <c r="D6" s="19">
        <f>COUNTIF(Hierarchia_6!D10:D5000,4)</f>
        <v>0</v>
      </c>
      <c r="E6" s="19">
        <f>COUNTIF(Hierarchia_6!E10:E5000,4)</f>
        <v>0</v>
      </c>
      <c r="F6" s="19">
        <f>COUNTIF(Hierarchia_6!F10:F5000,4)</f>
        <v>0</v>
      </c>
      <c r="G6" s="19">
        <f>COUNTIF(Hierarchia_6!G10:G5000,4)</f>
        <v>0</v>
      </c>
      <c r="H6" s="19">
        <f>COUNTIF(Hierarchia_6!H10:H5000,4)</f>
        <v>0</v>
      </c>
      <c r="I6" s="19">
        <f>COUNTIF(Hierarchia_6!I10:I5000,4)</f>
        <v>0</v>
      </c>
      <c r="J6" s="19">
        <f>COUNTIF(Hierarchia_6!J10:J5000,4)</f>
        <v>0</v>
      </c>
      <c r="K6" s="19">
        <f>COUNTIF(Hierarchia_6!K10:K5000,4)</f>
        <v>0</v>
      </c>
      <c r="L6" s="19">
        <f>COUNTIF(Hierarchia_6!L10:L5000,4)</f>
        <v>0</v>
      </c>
      <c r="M6" s="19">
        <f>COUNTIF(Hierarchia_6!M10:M5000,4)</f>
        <v>0</v>
      </c>
      <c r="N6" s="19">
        <f>COUNTIF(Hierarchia_6!N10:N5000,4)</f>
        <v>0</v>
      </c>
    </row>
    <row r="7" spans="1:14" ht="15">
      <c r="A7">
        <v>5</v>
      </c>
      <c r="B7" s="19">
        <f>COUNTIF(Hierarchia_6!B10:B5000,5)</f>
        <v>0</v>
      </c>
      <c r="C7" s="19">
        <f>COUNTIF(Hierarchia_6!C10:C5000,5)</f>
        <v>0</v>
      </c>
      <c r="D7" s="19">
        <f>COUNTIF(Hierarchia_6!D10:D5000,5)</f>
        <v>0</v>
      </c>
      <c r="E7" s="19">
        <f>COUNTIF(Hierarchia_6!E10:E5000,5)</f>
        <v>0</v>
      </c>
      <c r="F7" s="19">
        <f>COUNTIF(Hierarchia_6!F10:F5000,5)</f>
        <v>0</v>
      </c>
      <c r="G7" s="19">
        <f>COUNTIF(Hierarchia_6!G10:G5000,5)</f>
        <v>0</v>
      </c>
      <c r="H7" s="19">
        <f>COUNTIF(Hierarchia_6!H10:H5000,5)</f>
        <v>0</v>
      </c>
      <c r="I7" s="19">
        <f>COUNTIF(Hierarchia_6!I10:I5000,5)</f>
        <v>0</v>
      </c>
      <c r="J7" s="19">
        <f>COUNTIF(Hierarchia_6!J10:J5000,5)</f>
        <v>0</v>
      </c>
      <c r="K7" s="19">
        <f>COUNTIF(Hierarchia_6!K10:K5000,5)</f>
        <v>0</v>
      </c>
      <c r="L7" s="19">
        <f>COUNTIF(Hierarchia_6!L10:L5000,5)</f>
        <v>0</v>
      </c>
      <c r="M7" s="19">
        <f>COUNTIF(Hierarchia_6!M10:M5000,5)</f>
        <v>0</v>
      </c>
      <c r="N7" s="19">
        <f>COUNTIF(Hierarchia_6!N10:N5000,5)</f>
        <v>0</v>
      </c>
    </row>
    <row r="8" spans="1:14" ht="15">
      <c r="A8">
        <v>6</v>
      </c>
      <c r="B8" s="19">
        <f>Hierarchia_6!$B$4-SUM('h6'!B3:B7)</f>
        <v>0</v>
      </c>
      <c r="C8" s="19">
        <f>Hierarchia_6!$B$4-SUM('h6'!C3:C7)</f>
        <v>0</v>
      </c>
      <c r="D8" s="19">
        <f>Hierarchia_6!$B$4-SUM('h6'!D3:D7)</f>
        <v>0</v>
      </c>
      <c r="E8" s="19">
        <f>Hierarchia_6!$B$4-SUM('h6'!E3:E7)</f>
        <v>0</v>
      </c>
      <c r="F8" s="19">
        <f>Hierarchia_6!$B$4-SUM('h6'!F3:F7)</f>
        <v>0</v>
      </c>
      <c r="G8" s="19">
        <f>Hierarchia_6!$B$4-SUM('h6'!G3:G7)</f>
        <v>0</v>
      </c>
      <c r="H8" s="19">
        <f>Hierarchia_6!$B$4-SUM('h6'!H3:H7)</f>
        <v>0</v>
      </c>
      <c r="I8" s="19">
        <f>Hierarchia_6!$B$4-SUM('h6'!I3:I7)</f>
        <v>0</v>
      </c>
      <c r="J8" s="19">
        <f>Hierarchia_6!$B$4-SUM('h6'!J3:J7)</f>
        <v>0</v>
      </c>
      <c r="K8" s="19">
        <f>Hierarchia_6!$B$4-SUM('h6'!K3:K7)</f>
        <v>0</v>
      </c>
      <c r="L8" s="19">
        <f>Hierarchia_6!$B$4-SUM('h6'!L3:L7)</f>
        <v>0</v>
      </c>
      <c r="M8" s="19">
        <f>Hierarchia_6!$B$4-SUM('h6'!M3:M7)</f>
        <v>0</v>
      </c>
      <c r="N8" s="19">
        <f>Hierarchia_6!$B$4-SUM('h6'!N3:N7)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B3</f>
        <v>0</v>
      </c>
      <c r="C12" s="19">
        <f aca="true" t="shared" si="1" ref="C12:N12">C3</f>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90</v>
      </c>
      <c r="C24" s="3"/>
      <c r="D24" s="19"/>
      <c r="E24" s="19"/>
      <c r="F24" s="19"/>
    </row>
    <row r="25" spans="1:6" ht="15.75">
      <c r="A25" s="17" t="s">
        <v>1</v>
      </c>
      <c r="B25" s="3" t="s">
        <v>91</v>
      </c>
      <c r="C25" s="3"/>
      <c r="D25" s="19"/>
      <c r="E25" s="19"/>
      <c r="F25" s="19"/>
    </row>
    <row r="26" spans="1:6" ht="15.75">
      <c r="A26" s="17" t="s">
        <v>2</v>
      </c>
      <c r="B26" s="3" t="s">
        <v>92</v>
      </c>
      <c r="C26" s="3"/>
      <c r="D26" s="19"/>
      <c r="E26" s="19"/>
      <c r="F26" s="19"/>
    </row>
    <row r="27" spans="1:6" ht="15.75">
      <c r="A27" s="17" t="s">
        <v>3</v>
      </c>
      <c r="B27" s="3" t="s">
        <v>93</v>
      </c>
      <c r="C27" s="3"/>
      <c r="D27" s="19"/>
      <c r="E27" s="19"/>
      <c r="F27" s="19"/>
    </row>
    <row r="28" spans="1:6" ht="15.75">
      <c r="A28" s="17" t="s">
        <v>4</v>
      </c>
      <c r="B28" s="3" t="s">
        <v>94</v>
      </c>
      <c r="C28" s="3"/>
      <c r="D28" s="19"/>
      <c r="E28" s="19"/>
      <c r="F28" s="19"/>
    </row>
    <row r="29" spans="1:6" ht="15.75">
      <c r="A29" s="17" t="s">
        <v>5</v>
      </c>
      <c r="B29" s="3" t="s">
        <v>95</v>
      </c>
      <c r="C29" s="3"/>
      <c r="D29" s="19"/>
      <c r="E29" s="19"/>
      <c r="F29" s="19"/>
    </row>
    <row r="30" spans="1:6" ht="15.75">
      <c r="A30" s="17" t="s">
        <v>6</v>
      </c>
      <c r="B30" s="3" t="s">
        <v>96</v>
      </c>
      <c r="C30" s="3"/>
      <c r="D30" s="19"/>
      <c r="E30" s="19"/>
      <c r="F30" s="19"/>
    </row>
    <row r="31" spans="1:6" ht="15.75">
      <c r="A31" s="17" t="s">
        <v>7</v>
      </c>
      <c r="B31" s="3" t="s">
        <v>97</v>
      </c>
      <c r="C31" s="3"/>
      <c r="D31" s="19"/>
      <c r="E31" s="19"/>
      <c r="F31" s="19"/>
    </row>
    <row r="32" spans="1:6" ht="15.75">
      <c r="A32" s="17" t="s">
        <v>8</v>
      </c>
      <c r="B32" s="3" t="s">
        <v>98</v>
      </c>
      <c r="C32" s="3"/>
      <c r="D32" s="19"/>
      <c r="E32" s="19"/>
      <c r="F32" s="19"/>
    </row>
    <row r="33" spans="1:6" ht="15.75">
      <c r="A33" s="17" t="s">
        <v>29</v>
      </c>
      <c r="B33" s="3" t="s">
        <v>99</v>
      </c>
      <c r="C33" s="3"/>
      <c r="D33" s="19"/>
      <c r="E33" s="19"/>
      <c r="F33" s="19"/>
    </row>
    <row r="34" spans="1:6" ht="15.75">
      <c r="A34" s="17" t="s">
        <v>30</v>
      </c>
      <c r="B34" s="3" t="s">
        <v>100</v>
      </c>
      <c r="C34" s="3"/>
      <c r="D34" s="19"/>
      <c r="E34" s="19"/>
      <c r="F34" s="19"/>
    </row>
    <row r="35" spans="1:6" ht="15.75">
      <c r="A35" s="17" t="s">
        <v>31</v>
      </c>
      <c r="B35" s="3" t="s">
        <v>101</v>
      </c>
      <c r="C35" s="3"/>
      <c r="D35" s="19"/>
      <c r="E35" s="19"/>
      <c r="F35" s="19"/>
    </row>
    <row r="36" spans="1:6" ht="15.75">
      <c r="A36" s="17" t="s">
        <v>32</v>
      </c>
      <c r="B36" s="3" t="s">
        <v>63</v>
      </c>
      <c r="C36" s="3"/>
      <c r="D36" s="19"/>
      <c r="E36" s="19"/>
      <c r="F36" s="19"/>
    </row>
  </sheetData>
  <printOptions/>
  <pageMargins left="0.7" right="0.7" top="0.75" bottom="0.75" header="0.3" footer="0.3"/>
  <pageSetup orientation="portrait" paperSize="9"/>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461B5F5-C52F-42B2-8A42-102471E80D6F}">
  <sheetPr codeName="Arkusz14">
    <tabColor theme="8" tint="0.7999799847602844"/>
  </sheetPr>
  <dimension ref="A1:Q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6" customWidth="1"/>
    <col min="15" max="15" width="4.7109375" style="3" customWidth="1"/>
    <col min="16" max="16" width="5.7109375" style="3" customWidth="1"/>
    <col min="17" max="17" width="159.421875" style="3" bestFit="1" customWidth="1"/>
    <col min="18" max="16384" width="9.140625" style="3" customWidth="1"/>
  </cols>
  <sheetData>
    <row r="1" spans="1:15" ht="15">
      <c r="A1" s="6"/>
      <c r="B1" s="6"/>
      <c r="C1" s="6"/>
      <c r="D1" s="6"/>
      <c r="E1" s="6"/>
      <c r="F1" s="6"/>
      <c r="G1" s="6"/>
      <c r="H1" s="6"/>
      <c r="I1" s="6"/>
      <c r="J1" s="6"/>
      <c r="K1" s="6"/>
      <c r="L1" s="6"/>
      <c r="M1" s="6"/>
      <c r="O1" s="6"/>
    </row>
    <row r="2" spans="1:15" ht="18">
      <c r="A2" s="14" t="s">
        <v>182</v>
      </c>
      <c r="B2" s="6"/>
      <c r="C2" s="6"/>
      <c r="D2" s="6"/>
      <c r="E2" s="6"/>
      <c r="F2" s="6"/>
      <c r="G2" s="6"/>
      <c r="H2" s="6"/>
      <c r="I2" s="6"/>
      <c r="J2" s="6"/>
      <c r="K2" s="6"/>
      <c r="L2" s="6"/>
      <c r="M2" s="6"/>
      <c r="O2" s="6"/>
    </row>
    <row r="3" spans="1:15" ht="15">
      <c r="A3" s="6"/>
      <c r="B3" s="6"/>
      <c r="C3" s="6"/>
      <c r="D3" s="6"/>
      <c r="E3" s="6"/>
      <c r="F3" s="6"/>
      <c r="G3" s="6"/>
      <c r="H3" s="6"/>
      <c r="I3" s="6"/>
      <c r="J3" s="6"/>
      <c r="K3" s="6"/>
      <c r="L3" s="6"/>
      <c r="M3" s="6"/>
      <c r="O3" s="6"/>
    </row>
    <row r="4" spans="1:15" ht="23.25" customHeight="1">
      <c r="A4" s="7"/>
      <c r="B4" s="33"/>
      <c r="C4" s="6"/>
      <c r="D4" s="66" t="s">
        <v>141</v>
      </c>
      <c r="E4" s="66"/>
      <c r="F4" s="66"/>
      <c r="G4" s="66"/>
      <c r="H4" s="66"/>
      <c r="I4" s="66"/>
      <c r="J4" s="66"/>
      <c r="K4" s="38"/>
      <c r="L4" s="38"/>
      <c r="M4" s="38"/>
      <c r="N4" s="15"/>
      <c r="O4" s="6"/>
    </row>
    <row r="5" spans="1:15" ht="15">
      <c r="A5" s="7"/>
      <c r="B5" s="6"/>
      <c r="C5" s="6"/>
      <c r="D5" s="66"/>
      <c r="E5" s="66"/>
      <c r="F5" s="66"/>
      <c r="G5" s="66"/>
      <c r="H5" s="66"/>
      <c r="I5" s="66"/>
      <c r="J5" s="66"/>
      <c r="K5" s="38"/>
      <c r="L5" s="38"/>
      <c r="M5" s="38"/>
      <c r="N5" s="15"/>
      <c r="O5" s="6"/>
    </row>
    <row r="6" spans="1:15" ht="15">
      <c r="A6" s="7"/>
      <c r="B6" s="6"/>
      <c r="C6" s="6"/>
      <c r="D6" s="66"/>
      <c r="E6" s="66"/>
      <c r="F6" s="66"/>
      <c r="G6" s="66"/>
      <c r="H6" s="66"/>
      <c r="I6" s="66"/>
      <c r="J6" s="66"/>
      <c r="K6" s="38"/>
      <c r="L6" s="38"/>
      <c r="M6" s="38"/>
      <c r="N6" s="15"/>
      <c r="O6" s="6"/>
    </row>
    <row r="7" spans="1:17" ht="26.25" customHeight="1">
      <c r="A7" s="32" t="s">
        <v>24</v>
      </c>
      <c r="B7" s="6"/>
      <c r="C7" s="6"/>
      <c r="D7" s="6"/>
      <c r="E7" s="6"/>
      <c r="F7" s="6"/>
      <c r="G7" s="6"/>
      <c r="H7" s="6"/>
      <c r="I7" s="6"/>
      <c r="J7" s="6"/>
      <c r="K7" s="6"/>
      <c r="L7" s="6"/>
      <c r="M7" s="6"/>
      <c r="P7" s="67"/>
      <c r="Q7" s="67"/>
    </row>
    <row r="8" spans="1:17" ht="15.75">
      <c r="A8" s="35" t="s">
        <v>76</v>
      </c>
      <c r="B8" s="6"/>
      <c r="C8" s="6"/>
      <c r="D8" s="6"/>
      <c r="E8" s="6"/>
      <c r="F8" s="6"/>
      <c r="G8" s="6"/>
      <c r="H8" s="6"/>
      <c r="I8" s="6"/>
      <c r="J8" s="6"/>
      <c r="K8" s="6"/>
      <c r="L8" s="6"/>
      <c r="M8" s="6"/>
      <c r="P8" s="68" t="s">
        <v>26</v>
      </c>
      <c r="Q8" s="68"/>
    </row>
    <row r="9" spans="1:17" ht="24">
      <c r="A9" s="29" t="s">
        <v>23</v>
      </c>
      <c r="B9" s="30" t="s">
        <v>0</v>
      </c>
      <c r="C9" s="30" t="s">
        <v>1</v>
      </c>
      <c r="D9" s="30" t="s">
        <v>2</v>
      </c>
      <c r="E9" s="30" t="s">
        <v>3</v>
      </c>
      <c r="F9" s="30" t="s">
        <v>4</v>
      </c>
      <c r="G9" s="30" t="s">
        <v>5</v>
      </c>
      <c r="H9" s="30" t="s">
        <v>6</v>
      </c>
      <c r="I9" s="30" t="s">
        <v>7</v>
      </c>
      <c r="J9" s="31" t="s">
        <v>8</v>
      </c>
      <c r="K9" s="30" t="s">
        <v>29</v>
      </c>
      <c r="L9" s="31" t="s">
        <v>30</v>
      </c>
      <c r="M9" s="30" t="s">
        <v>31</v>
      </c>
      <c r="N9" s="10"/>
      <c r="P9" s="8" t="s">
        <v>0</v>
      </c>
      <c r="Q9" s="3" t="s">
        <v>102</v>
      </c>
    </row>
    <row r="10" spans="1:17" ht="15.75">
      <c r="A10" s="5">
        <v>1</v>
      </c>
      <c r="P10" s="8" t="s">
        <v>1</v>
      </c>
      <c r="Q10" s="3" t="s">
        <v>103</v>
      </c>
    </row>
    <row r="11" spans="1:17" ht="15.75">
      <c r="A11" s="5">
        <v>2</v>
      </c>
      <c r="P11" s="8" t="s">
        <v>2</v>
      </c>
      <c r="Q11" s="3" t="s">
        <v>104</v>
      </c>
    </row>
    <row r="12" spans="1:17" ht="15.75">
      <c r="A12" s="5">
        <v>3</v>
      </c>
      <c r="P12" s="8" t="s">
        <v>3</v>
      </c>
      <c r="Q12" s="3" t="s">
        <v>105</v>
      </c>
    </row>
    <row r="13" spans="1:17" ht="15.75">
      <c r="A13" s="5">
        <v>4</v>
      </c>
      <c r="P13" s="8" t="s">
        <v>4</v>
      </c>
      <c r="Q13" s="3" t="s">
        <v>106</v>
      </c>
    </row>
    <row r="14" spans="1:17" ht="15.75">
      <c r="A14" s="5">
        <v>5</v>
      </c>
      <c r="P14" s="8" t="s">
        <v>5</v>
      </c>
      <c r="Q14" s="3" t="s">
        <v>107</v>
      </c>
    </row>
    <row r="15" spans="1:17" ht="15.75">
      <c r="A15" s="5">
        <v>6</v>
      </c>
      <c r="P15" s="8" t="s">
        <v>6</v>
      </c>
      <c r="Q15" s="3" t="s">
        <v>108</v>
      </c>
    </row>
    <row r="16" spans="1:17" ht="15.75">
      <c r="A16" s="5">
        <v>7</v>
      </c>
      <c r="P16" s="8" t="s">
        <v>7</v>
      </c>
      <c r="Q16" s="3" t="s">
        <v>109</v>
      </c>
    </row>
    <row r="17" spans="1:17" ht="15.75">
      <c r="A17" s="5">
        <v>8</v>
      </c>
      <c r="P17" s="8" t="s">
        <v>8</v>
      </c>
      <c r="Q17" s="3" t="s">
        <v>110</v>
      </c>
    </row>
    <row r="18" spans="1:17" ht="15.75">
      <c r="A18" s="5">
        <v>9</v>
      </c>
      <c r="P18" s="8" t="s">
        <v>29</v>
      </c>
      <c r="Q18" s="3" t="s">
        <v>111</v>
      </c>
    </row>
    <row r="19" spans="1:17" ht="15.75">
      <c r="A19" s="5">
        <v>10</v>
      </c>
      <c r="P19" s="8" t="s">
        <v>30</v>
      </c>
      <c r="Q19" s="3" t="s">
        <v>112</v>
      </c>
    </row>
    <row r="20" spans="1:17" ht="15.75">
      <c r="A20" s="5">
        <v>11</v>
      </c>
      <c r="P20" s="8" t="s">
        <v>31</v>
      </c>
      <c r="Q20" s="3" t="s">
        <v>45</v>
      </c>
    </row>
    <row r="21" spans="1:16" ht="15.75">
      <c r="A21" s="5">
        <v>12</v>
      </c>
      <c r="P21" s="8"/>
    </row>
    <row r="22" spans="1:16" ht="15.75">
      <c r="A22" s="5">
        <v>13</v>
      </c>
      <c r="P22" s="8"/>
    </row>
    <row r="23" ht="15">
      <c r="A23" s="5">
        <v>14</v>
      </c>
    </row>
    <row r="24" spans="1:16" ht="23.25">
      <c r="A24" s="5">
        <v>15</v>
      </c>
      <c r="P24" s="13" t="s">
        <v>27</v>
      </c>
    </row>
    <row r="25" spans="1:16" ht="15.75">
      <c r="A25" s="5">
        <v>16</v>
      </c>
      <c r="P25" s="13"/>
    </row>
    <row r="26" spans="1:16" ht="15">
      <c r="A26" s="5">
        <v>17</v>
      </c>
      <c r="P26" s="12"/>
    </row>
    <row r="27" spans="1:16" ht="15">
      <c r="A27" s="5">
        <v>18</v>
      </c>
      <c r="P27" s="12"/>
    </row>
    <row r="28" spans="1:16" ht="15">
      <c r="A28" s="5">
        <v>19</v>
      </c>
      <c r="P28" s="11"/>
    </row>
    <row r="29" spans="1:17" ht="27.75">
      <c r="A29" s="5">
        <v>20</v>
      </c>
      <c r="O29" s="69" t="s">
        <v>50</v>
      </c>
      <c r="P29" s="69"/>
      <c r="Q29" s="69"/>
    </row>
    <row r="30" ht="15">
      <c r="A30" s="5">
        <v>21</v>
      </c>
    </row>
    <row r="31" spans="1:17" ht="18">
      <c r="A31" s="5">
        <v>22</v>
      </c>
      <c r="O31" s="21">
        <v>1</v>
      </c>
      <c r="P31" s="16">
        <f>'h7'!Z12</f>
        <v>0</v>
      </c>
      <c r="Q31" s="20">
        <f>'h7'!AA12</f>
        <v>0</v>
      </c>
    </row>
    <row r="32" spans="1:17" ht="18">
      <c r="A32" s="5">
        <v>23</v>
      </c>
      <c r="O32" s="22">
        <v>2</v>
      </c>
      <c r="P32" s="16">
        <f>'h7'!Z13</f>
        <v>0</v>
      </c>
      <c r="Q32" s="20">
        <f>'h7'!AA13</f>
        <v>0</v>
      </c>
    </row>
    <row r="33" spans="1:17" ht="18">
      <c r="A33" s="5">
        <v>24</v>
      </c>
      <c r="O33" s="23">
        <v>3</v>
      </c>
      <c r="P33" s="16">
        <f>'h7'!Z14</f>
        <v>0</v>
      </c>
      <c r="Q33" s="20">
        <f>'h7'!AA14</f>
        <v>0</v>
      </c>
    </row>
    <row r="34" spans="1:17" ht="18">
      <c r="A34" s="5">
        <v>25</v>
      </c>
      <c r="O34" s="24">
        <v>4</v>
      </c>
      <c r="P34" s="16">
        <f>'h7'!Z15</f>
        <v>0</v>
      </c>
      <c r="Q34" s="20">
        <f>'h7'!AA15</f>
        <v>0</v>
      </c>
    </row>
    <row r="35" spans="1:17" ht="18">
      <c r="A35" s="5">
        <v>26</v>
      </c>
      <c r="O35" s="25">
        <v>5</v>
      </c>
      <c r="P35" s="16">
        <f>'h7'!Z16</f>
        <v>0</v>
      </c>
      <c r="Q35" s="20">
        <f>'h7'!AA16</f>
        <v>0</v>
      </c>
    </row>
    <row r="36" spans="1:16" ht="15">
      <c r="A36" s="5">
        <v>27</v>
      </c>
      <c r="O36" s="4"/>
      <c r="P36" s="4"/>
    </row>
    <row r="37" spans="1:16" ht="15">
      <c r="A37" s="5">
        <v>28</v>
      </c>
      <c r="O37" s="4"/>
      <c r="P37" s="4"/>
    </row>
    <row r="38" spans="1:16" ht="15">
      <c r="A38" s="5">
        <v>29</v>
      </c>
      <c r="O38" s="4"/>
      <c r="P38" s="4"/>
    </row>
    <row r="39" spans="1:16" ht="15">
      <c r="A39" s="5">
        <v>30</v>
      </c>
      <c r="O39" s="4"/>
      <c r="P39" s="4"/>
    </row>
    <row r="40" spans="1:16" ht="15">
      <c r="A40" s="5">
        <v>31</v>
      </c>
      <c r="O40" s="4"/>
      <c r="P40" s="4"/>
    </row>
    <row r="41" spans="1:16" ht="15">
      <c r="A41" s="5">
        <v>32</v>
      </c>
      <c r="O41" s="4"/>
      <c r="P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P7:Q7"/>
    <mergeCell ref="P8:Q8"/>
    <mergeCell ref="O29:Q29"/>
  </mergeCells>
  <printOptions/>
  <pageMargins left="0.7" right="0.7" top="0.75" bottom="0.75" header="0.3" footer="0.3"/>
  <pageSetup orientation="portrait" paperSize="9"/>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F222C0-CBD0-4FED-A5DA-443E6398B137}">
  <sheetPr codeName="Arkusz15"/>
  <dimension ref="A1:AA36"/>
  <sheetViews>
    <sheetView workbookViewId="0" topLeftCell="A1">
      <selection activeCell="B13" sqref="B13:M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3" ht="15">
      <c r="B2" t="str">
        <f>Hierarchia_7!B9</f>
        <v>p1</v>
      </c>
      <c r="C2" t="str">
        <f>Hierarchia_6!C9</f>
        <v>p2</v>
      </c>
      <c r="D2" t="str">
        <f>Hierarchia_6!D9</f>
        <v>p3</v>
      </c>
      <c r="E2" t="str">
        <f>Hierarchia_6!E9</f>
        <v>p4</v>
      </c>
      <c r="F2" t="str">
        <f>Hierarchia_6!F9</f>
        <v>p5</v>
      </c>
      <c r="G2" t="str">
        <f>Hierarchia_6!G9</f>
        <v>p6</v>
      </c>
      <c r="H2" t="str">
        <f>Hierarchia_6!H9</f>
        <v>p7</v>
      </c>
      <c r="I2" t="str">
        <f>Hierarchia_6!I9</f>
        <v>p8</v>
      </c>
      <c r="J2" t="str">
        <f>Hierarchia_6!J9</f>
        <v>p9</v>
      </c>
      <c r="K2" t="str">
        <f>Hierarchia_6!K9</f>
        <v>p10</v>
      </c>
      <c r="L2" t="str">
        <f>Hierarchia_6!L9</f>
        <v>p11</v>
      </c>
      <c r="M2" t="str">
        <f>Hierarchia_6!M9</f>
        <v>p12</v>
      </c>
    </row>
    <row r="3" spans="1:14" ht="15">
      <c r="A3">
        <v>1</v>
      </c>
      <c r="B3" s="19">
        <f>COUNTIF(Hierarchia_7!B10:B5000,1)</f>
        <v>0</v>
      </c>
      <c r="C3" s="19">
        <f>COUNTIF(Hierarchia_7!C10:C5000,1)</f>
        <v>0</v>
      </c>
      <c r="D3" s="19">
        <f>COUNTIF(Hierarchia_7!D10:D5000,1)</f>
        <v>0</v>
      </c>
      <c r="E3" s="19">
        <f>COUNTIF(Hierarchia_7!E10:E5000,1)</f>
        <v>0</v>
      </c>
      <c r="F3" s="19">
        <f>COUNTIF(Hierarchia_7!F10:F5000,1)</f>
        <v>0</v>
      </c>
      <c r="G3" s="19">
        <f>COUNTIF(Hierarchia_7!G10:G5000,1)</f>
        <v>0</v>
      </c>
      <c r="H3" s="19">
        <f>COUNTIF(Hierarchia_7!H10:H5000,1)</f>
        <v>0</v>
      </c>
      <c r="I3" s="19">
        <f>COUNTIF(Hierarchia_7!I10:I5000,1)</f>
        <v>0</v>
      </c>
      <c r="J3" s="19">
        <f>COUNTIF(Hierarchia_7!J10:J5000,1)</f>
        <v>0</v>
      </c>
      <c r="K3" s="19">
        <f>COUNTIF(Hierarchia_7!K10:K5000,1)</f>
        <v>0</v>
      </c>
      <c r="L3" s="19">
        <f>COUNTIF(Hierarchia_7!L10:L5000,1)</f>
        <v>0</v>
      </c>
      <c r="M3" s="19">
        <f>COUNTIF(Hierarchia_7!M10:M5000,1)</f>
        <v>0</v>
      </c>
      <c r="N3" s="19"/>
    </row>
    <row r="4" spans="1:14" ht="15">
      <c r="A4">
        <v>2</v>
      </c>
      <c r="B4" s="19">
        <f>COUNTIF(Hierarchia_7!B10:B5000,2)</f>
        <v>0</v>
      </c>
      <c r="C4" s="19">
        <f>COUNTIF(Hierarchia_7!C10:C5000,2)</f>
        <v>0</v>
      </c>
      <c r="D4" s="19">
        <f>COUNTIF(Hierarchia_7!D10:D5000,2)</f>
        <v>0</v>
      </c>
      <c r="E4" s="19">
        <f>COUNTIF(Hierarchia_7!E10:E5000,2)</f>
        <v>0</v>
      </c>
      <c r="F4" s="19">
        <f>COUNTIF(Hierarchia_7!F10:F5000,2)</f>
        <v>0</v>
      </c>
      <c r="G4" s="19">
        <f>COUNTIF(Hierarchia_7!G10:G5000,2)</f>
        <v>0</v>
      </c>
      <c r="H4" s="19">
        <f>COUNTIF(Hierarchia_7!H10:H5000,2)</f>
        <v>0</v>
      </c>
      <c r="I4" s="19">
        <f>COUNTIF(Hierarchia_7!I10:I5000,2)</f>
        <v>0</v>
      </c>
      <c r="J4" s="19">
        <f>COUNTIF(Hierarchia_7!J10:J5000,2)</f>
        <v>0</v>
      </c>
      <c r="K4" s="19">
        <f>COUNTIF(Hierarchia_7!K10:K5000,2)</f>
        <v>0</v>
      </c>
      <c r="L4" s="19">
        <f>COUNTIF(Hierarchia_7!L10:L5000,2)</f>
        <v>0</v>
      </c>
      <c r="M4" s="19">
        <f>COUNTIF(Hierarchia_7!M10:M5000,2)</f>
        <v>0</v>
      </c>
      <c r="N4" s="19"/>
    </row>
    <row r="5" spans="1:14" ht="15">
      <c r="A5">
        <v>3</v>
      </c>
      <c r="B5" s="19">
        <f>COUNTIF(Hierarchia_7!B10:B5000,3)</f>
        <v>0</v>
      </c>
      <c r="C5" s="19">
        <f>COUNTIF(Hierarchia_7!C10:C5000,3)</f>
        <v>0</v>
      </c>
      <c r="D5" s="19">
        <f>COUNTIF(Hierarchia_7!D10:D5000,3)</f>
        <v>0</v>
      </c>
      <c r="E5" s="19">
        <f>COUNTIF(Hierarchia_7!E10:E5000,3)</f>
        <v>0</v>
      </c>
      <c r="F5" s="19">
        <f>COUNTIF(Hierarchia_7!F10:F5000,3)</f>
        <v>0</v>
      </c>
      <c r="G5" s="19">
        <f>COUNTIF(Hierarchia_7!G10:G5000,3)</f>
        <v>0</v>
      </c>
      <c r="H5" s="19">
        <f>COUNTIF(Hierarchia_7!H10:H5000,3)</f>
        <v>0</v>
      </c>
      <c r="I5" s="19">
        <f>COUNTIF(Hierarchia_7!I10:I5000,3)</f>
        <v>0</v>
      </c>
      <c r="J5" s="19">
        <f>COUNTIF(Hierarchia_7!J10:J5000,3)</f>
        <v>0</v>
      </c>
      <c r="K5" s="19">
        <f>COUNTIF(Hierarchia_7!K10:K5000,3)</f>
        <v>0</v>
      </c>
      <c r="L5" s="19">
        <f>COUNTIF(Hierarchia_7!L10:L5000,3)</f>
        <v>0</v>
      </c>
      <c r="M5" s="19">
        <f>COUNTIF(Hierarchia_7!M10:M5000,3)</f>
        <v>0</v>
      </c>
      <c r="N5" s="19"/>
    </row>
    <row r="6" spans="1:14" ht="15">
      <c r="A6">
        <v>4</v>
      </c>
      <c r="B6" s="19">
        <f>COUNTIF(Hierarchia_7!B10:B5000,4)</f>
        <v>0</v>
      </c>
      <c r="C6" s="19">
        <f>COUNTIF(Hierarchia_7!C10:C5000,4)</f>
        <v>0</v>
      </c>
      <c r="D6" s="19">
        <f>COUNTIF(Hierarchia_7!D10:D5000,4)</f>
        <v>0</v>
      </c>
      <c r="E6" s="19">
        <f>COUNTIF(Hierarchia_7!E10:E5000,4)</f>
        <v>0</v>
      </c>
      <c r="F6" s="19">
        <f>COUNTIF(Hierarchia_7!F10:F5000,4)</f>
        <v>0</v>
      </c>
      <c r="G6" s="19">
        <f>COUNTIF(Hierarchia_7!G10:G5000,4)</f>
        <v>0</v>
      </c>
      <c r="H6" s="19">
        <f>COUNTIF(Hierarchia_7!H10:H5000,4)</f>
        <v>0</v>
      </c>
      <c r="I6" s="19">
        <f>COUNTIF(Hierarchia_7!I10:I5000,4)</f>
        <v>0</v>
      </c>
      <c r="J6" s="19">
        <f>COUNTIF(Hierarchia_7!J10:J5000,4)</f>
        <v>0</v>
      </c>
      <c r="K6" s="19">
        <f>COUNTIF(Hierarchia_7!K10:K5000,4)</f>
        <v>0</v>
      </c>
      <c r="L6" s="19">
        <f>COUNTIF(Hierarchia_7!L10:L5000,4)</f>
        <v>0</v>
      </c>
      <c r="M6" s="19">
        <f>COUNTIF(Hierarchia_7!M10:M5000,4)</f>
        <v>0</v>
      </c>
      <c r="N6" s="19"/>
    </row>
    <row r="7" spans="1:14" ht="15">
      <c r="A7">
        <v>5</v>
      </c>
      <c r="B7" s="19">
        <f>COUNTIF(Hierarchia_7!B10:B5000,5)</f>
        <v>0</v>
      </c>
      <c r="C7" s="19">
        <f>COUNTIF(Hierarchia_7!C10:C5000,5)</f>
        <v>0</v>
      </c>
      <c r="D7" s="19">
        <f>COUNTIF(Hierarchia_7!D10:D5000,5)</f>
        <v>0</v>
      </c>
      <c r="E7" s="19">
        <f>COUNTIF(Hierarchia_7!E10:E5000,5)</f>
        <v>0</v>
      </c>
      <c r="F7" s="19">
        <f>COUNTIF(Hierarchia_7!F10:F5000,5)</f>
        <v>0</v>
      </c>
      <c r="G7" s="19">
        <f>COUNTIF(Hierarchia_7!G10:G5000,5)</f>
        <v>0</v>
      </c>
      <c r="H7" s="19">
        <f>COUNTIF(Hierarchia_7!H10:H5000,5)</f>
        <v>0</v>
      </c>
      <c r="I7" s="19">
        <f>COUNTIF(Hierarchia_7!I10:I5000,5)</f>
        <v>0</v>
      </c>
      <c r="J7" s="19">
        <f>COUNTIF(Hierarchia_7!J10:J5000,5)</f>
        <v>0</v>
      </c>
      <c r="K7" s="19">
        <f>COUNTIF(Hierarchia_7!K10:K5000,5)</f>
        <v>0</v>
      </c>
      <c r="L7" s="19">
        <f>COUNTIF(Hierarchia_7!L10:L5000,5)</f>
        <v>0</v>
      </c>
      <c r="M7" s="19">
        <f>COUNTIF(Hierarchia_7!M10:M5000,5)</f>
        <v>0</v>
      </c>
      <c r="N7" s="19"/>
    </row>
    <row r="8" spans="1:14" ht="15">
      <c r="A8">
        <v>6</v>
      </c>
      <c r="B8" s="19">
        <f>Hierarchia_7!$B$4-SUM('h7'!B3:B7)</f>
        <v>0</v>
      </c>
      <c r="C8" s="19">
        <f>Hierarchia_7!$B$4-SUM('h7'!C3:C7)</f>
        <v>0</v>
      </c>
      <c r="D8" s="19">
        <f>Hierarchia_7!$B$4-SUM('h7'!D3:D7)</f>
        <v>0</v>
      </c>
      <c r="E8" s="19">
        <f>Hierarchia_7!$B$4-SUM('h7'!E3:E7)</f>
        <v>0</v>
      </c>
      <c r="F8" s="19">
        <f>Hierarchia_7!$B$4-SUM('h7'!F3:F7)</f>
        <v>0</v>
      </c>
      <c r="G8" s="19">
        <f>Hierarchia_7!$B$4-SUM('h7'!G3:G7)</f>
        <v>0</v>
      </c>
      <c r="H8" s="19">
        <f>Hierarchia_7!$B$4-SUM('h7'!H3:H7)</f>
        <v>0</v>
      </c>
      <c r="I8" s="19">
        <f>Hierarchia_7!$B$4-SUM('h7'!I3:I7)</f>
        <v>0</v>
      </c>
      <c r="J8" s="19">
        <f>Hierarchia_7!$B$4-SUM('h7'!J3:J7)</f>
        <v>0</v>
      </c>
      <c r="K8" s="19">
        <f>Hierarchia_7!$B$4-SUM('h7'!K3:K7)</f>
        <v>0</v>
      </c>
      <c r="L8" s="19">
        <f>Hierarchia_7!$B$4-SUM('h7'!L3:L7)</f>
        <v>0</v>
      </c>
      <c r="M8" s="19">
        <f>Hierarchia_7!$B$4-SUM('h7'!M3:M7)</f>
        <v>0</v>
      </c>
      <c r="N8" s="19"/>
    </row>
    <row r="10" ht="15">
      <c r="A10" t="s">
        <v>11</v>
      </c>
    </row>
    <row r="11" spans="2:25" ht="15">
      <c r="B11" t="str">
        <f>B2</f>
        <v>p1</v>
      </c>
      <c r="C11" t="str">
        <f aca="true" t="shared" si="0" ref="C11:M12">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U11" t="s">
        <v>89</v>
      </c>
      <c r="V11" s="2" t="s">
        <v>9</v>
      </c>
      <c r="W11" s="2" t="s">
        <v>12</v>
      </c>
      <c r="X11" s="2" t="s">
        <v>10</v>
      </c>
      <c r="Y11" s="2" t="s">
        <v>13</v>
      </c>
    </row>
    <row r="12" spans="1:25" ht="15">
      <c r="A12">
        <v>1</v>
      </c>
      <c r="B12" s="19">
        <f>B3</f>
        <v>0</v>
      </c>
      <c r="C12" s="19">
        <f t="shared" si="0"/>
        <v>0</v>
      </c>
      <c r="D12" s="19">
        <f t="shared" si="0"/>
        <v>0</v>
      </c>
      <c r="E12" s="19">
        <f t="shared" si="0"/>
        <v>0</v>
      </c>
      <c r="F12" s="19">
        <f t="shared" si="0"/>
        <v>0</v>
      </c>
      <c r="G12" s="19">
        <f t="shared" si="0"/>
        <v>0</v>
      </c>
      <c r="H12" s="19">
        <f t="shared" si="0"/>
        <v>0</v>
      </c>
      <c r="I12" s="19">
        <f t="shared" si="0"/>
        <v>0</v>
      </c>
      <c r="J12" s="19">
        <f t="shared" si="0"/>
        <v>0</v>
      </c>
      <c r="K12" s="19">
        <f t="shared" si="0"/>
        <v>0</v>
      </c>
      <c r="L12" s="19">
        <f t="shared" si="0"/>
        <v>0</v>
      </c>
      <c r="M12" s="19">
        <f t="shared" si="0"/>
        <v>0</v>
      </c>
      <c r="N12" s="19"/>
      <c r="U12">
        <f>COUNTIF(B12:M12,"&gt;="&amp;W12)</f>
        <v>12</v>
      </c>
      <c r="V12" s="1">
        <f>STDEVP(B12:M12)</f>
        <v>0</v>
      </c>
      <c r="W12" s="1">
        <f>MAX(B12:M12)-V12</f>
        <v>0</v>
      </c>
      <c r="X12">
        <f>MAX(B18:M18)</f>
        <v>0</v>
      </c>
      <c r="Y12">
        <f>COUNTIF(B18:M18,X12)</f>
        <v>0</v>
      </c>
    </row>
    <row r="13" spans="1:25" ht="15">
      <c r="A13">
        <v>2</v>
      </c>
      <c r="U13">
        <f aca="true" t="shared" si="1" ref="U13:U17">COUNTIF(B13:M13,"&gt;="&amp;W13)</f>
        <v>0</v>
      </c>
      <c r="V13" s="1" t="e">
        <f aca="true" t="shared" si="2" ref="V13:V17">STDEVP(B13:M13)</f>
        <v>#DIV/0!</v>
      </c>
      <c r="W13" s="1" t="e">
        <f aca="true" t="shared" si="3" ref="W13:W17">MAX(B13:M13)-V13</f>
        <v>#DIV/0!</v>
      </c>
      <c r="X13">
        <f aca="true" t="shared" si="4" ref="X13:X16">MAX(B19:M19)</f>
        <v>0</v>
      </c>
      <c r="Y13">
        <f aca="true" t="shared" si="5" ref="Y13:Y16">COUNTIF(B19:M19,X13)</f>
        <v>0</v>
      </c>
    </row>
    <row r="14" spans="1:25" ht="15">
      <c r="A14">
        <v>3</v>
      </c>
      <c r="U14">
        <f t="shared" si="1"/>
        <v>0</v>
      </c>
      <c r="V14" s="1" t="e">
        <f t="shared" si="2"/>
        <v>#DIV/0!</v>
      </c>
      <c r="W14" s="1" t="e">
        <f t="shared" si="3"/>
        <v>#DIV/0!</v>
      </c>
      <c r="X14">
        <f t="shared" si="4"/>
        <v>0</v>
      </c>
      <c r="Y14">
        <f t="shared" si="5"/>
        <v>0</v>
      </c>
    </row>
    <row r="15" spans="1:25" ht="15">
      <c r="A15">
        <v>4</v>
      </c>
      <c r="U15">
        <f t="shared" si="1"/>
        <v>0</v>
      </c>
      <c r="V15" s="1" t="e">
        <f t="shared" si="2"/>
        <v>#DIV/0!</v>
      </c>
      <c r="W15" s="1" t="e">
        <f t="shared" si="3"/>
        <v>#DIV/0!</v>
      </c>
      <c r="X15">
        <f t="shared" si="4"/>
        <v>0</v>
      </c>
      <c r="Y15">
        <f t="shared" si="5"/>
        <v>0</v>
      </c>
    </row>
    <row r="16" spans="1:25" ht="15">
      <c r="A16">
        <v>5</v>
      </c>
      <c r="U16">
        <f t="shared" si="1"/>
        <v>0</v>
      </c>
      <c r="V16" s="1" t="e">
        <f t="shared" si="2"/>
        <v>#DIV/0!</v>
      </c>
      <c r="W16" s="1" t="e">
        <f t="shared" si="3"/>
        <v>#DIV/0!</v>
      </c>
      <c r="X16">
        <f t="shared" si="4"/>
        <v>0</v>
      </c>
      <c r="Y16">
        <f t="shared" si="5"/>
        <v>0</v>
      </c>
    </row>
    <row r="17" spans="1:25" ht="15">
      <c r="A17">
        <v>6</v>
      </c>
      <c r="U17">
        <f t="shared" si="1"/>
        <v>0</v>
      </c>
      <c r="V17" s="1" t="e">
        <f t="shared" si="2"/>
        <v>#DIV/0!</v>
      </c>
      <c r="W17" s="1" t="e">
        <f t="shared" si="3"/>
        <v>#DIV/0!</v>
      </c>
      <c r="X17">
        <f>MAX(B23:M23)</f>
        <v>0</v>
      </c>
      <c r="Y17">
        <f>COUNTIF(B23:M23,X17)</f>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102</v>
      </c>
      <c r="C24" s="3"/>
      <c r="D24" s="19"/>
      <c r="E24" s="19"/>
      <c r="F24" s="19"/>
    </row>
    <row r="25" spans="1:6" ht="15.75">
      <c r="A25" s="17" t="s">
        <v>1</v>
      </c>
      <c r="B25" s="3" t="s">
        <v>103</v>
      </c>
      <c r="C25" s="3"/>
      <c r="D25" s="19"/>
      <c r="E25" s="19"/>
      <c r="F25" s="19"/>
    </row>
    <row r="26" spans="1:6" ht="15.75">
      <c r="A26" s="17" t="s">
        <v>2</v>
      </c>
      <c r="B26" s="3" t="s">
        <v>104</v>
      </c>
      <c r="C26" s="3"/>
      <c r="D26" s="19"/>
      <c r="E26" s="19"/>
      <c r="F26" s="19"/>
    </row>
    <row r="27" spans="1:6" ht="15.75">
      <c r="A27" s="17" t="s">
        <v>3</v>
      </c>
      <c r="B27" s="3" t="s">
        <v>105</v>
      </c>
      <c r="C27" s="3"/>
      <c r="D27" s="19"/>
      <c r="E27" s="19"/>
      <c r="F27" s="19"/>
    </row>
    <row r="28" spans="1:6" ht="15.75">
      <c r="A28" s="17" t="s">
        <v>4</v>
      </c>
      <c r="B28" s="3" t="s">
        <v>106</v>
      </c>
      <c r="C28" s="3"/>
      <c r="D28" s="19"/>
      <c r="E28" s="19"/>
      <c r="F28" s="19"/>
    </row>
    <row r="29" spans="1:6" ht="15.75">
      <c r="A29" s="17" t="s">
        <v>5</v>
      </c>
      <c r="B29" s="3" t="s">
        <v>107</v>
      </c>
      <c r="C29" s="3"/>
      <c r="D29" s="19"/>
      <c r="E29" s="19"/>
      <c r="F29" s="19"/>
    </row>
    <row r="30" spans="1:6" ht="15.75">
      <c r="A30" s="17" t="s">
        <v>6</v>
      </c>
      <c r="B30" s="3" t="s">
        <v>108</v>
      </c>
      <c r="C30" s="3"/>
      <c r="D30" s="19"/>
      <c r="E30" s="19"/>
      <c r="F30" s="19"/>
    </row>
    <row r="31" spans="1:6" ht="15.75">
      <c r="A31" s="17" t="s">
        <v>7</v>
      </c>
      <c r="B31" s="3" t="s">
        <v>109</v>
      </c>
      <c r="C31" s="3"/>
      <c r="D31" s="19"/>
      <c r="E31" s="19"/>
      <c r="F31" s="19"/>
    </row>
    <row r="32" spans="1:6" ht="15.75">
      <c r="A32" s="17" t="s">
        <v>8</v>
      </c>
      <c r="B32" s="3" t="s">
        <v>110</v>
      </c>
      <c r="C32" s="3"/>
      <c r="D32" s="19"/>
      <c r="E32" s="19"/>
      <c r="F32" s="19"/>
    </row>
    <row r="33" spans="1:6" ht="15.75">
      <c r="A33" s="17" t="s">
        <v>29</v>
      </c>
      <c r="B33" s="3" t="s">
        <v>111</v>
      </c>
      <c r="C33" s="3"/>
      <c r="D33" s="19"/>
      <c r="E33" s="19"/>
      <c r="F33" s="19"/>
    </row>
    <row r="34" spans="1:6" ht="15.75">
      <c r="A34" s="17" t="s">
        <v>30</v>
      </c>
      <c r="B34" s="3" t="s">
        <v>112</v>
      </c>
      <c r="C34" s="3"/>
      <c r="D34" s="19"/>
      <c r="E34" s="19"/>
      <c r="F34" s="19"/>
    </row>
    <row r="35" spans="1:6" ht="15.75">
      <c r="A35" s="17" t="s">
        <v>31</v>
      </c>
      <c r="B35" s="3" t="s">
        <v>45</v>
      </c>
      <c r="C35" s="3"/>
      <c r="D35" s="19"/>
      <c r="E35" s="19"/>
      <c r="F35" s="19"/>
    </row>
    <row r="36" spans="1:6" ht="15.75">
      <c r="A36" s="17"/>
      <c r="B36" s="3"/>
      <c r="C36" s="3"/>
      <c r="D36" s="19"/>
      <c r="E36" s="19"/>
      <c r="F36" s="19"/>
    </row>
  </sheetData>
  <printOptions/>
  <pageMargins left="0.7" right="0.7" top="0.75" bottom="0.75" header="0.3" footer="0.3"/>
  <pageSetup orientation="portrait" paperSize="9"/>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CBBB847-BE76-4B42-9A1E-371C30E21551}">
  <sheetPr codeName="Arkusz16">
    <tabColor theme="8" tint="0.5999900102615356"/>
  </sheetPr>
  <dimension ref="A1:W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28" customWidth="1"/>
    <col min="15" max="19" width="9.140625" style="5" customWidth="1"/>
    <col min="20" max="20" width="9.140625" style="6" customWidth="1"/>
    <col min="21" max="21" width="4.7109375" style="3" customWidth="1"/>
    <col min="22" max="22" width="5.7109375" style="3" customWidth="1"/>
    <col min="23" max="23" width="159.421875" style="3" bestFit="1" customWidth="1"/>
    <col min="24" max="16384" width="9.140625" style="3" customWidth="1"/>
  </cols>
  <sheetData>
    <row r="1" spans="1:21" ht="15">
      <c r="A1" s="6"/>
      <c r="B1" s="6"/>
      <c r="C1" s="6"/>
      <c r="D1" s="6"/>
      <c r="E1" s="6"/>
      <c r="F1" s="6"/>
      <c r="G1" s="6"/>
      <c r="H1" s="6"/>
      <c r="I1" s="6"/>
      <c r="J1" s="6"/>
      <c r="K1" s="6"/>
      <c r="L1" s="6"/>
      <c r="M1" s="6"/>
      <c r="N1" s="6"/>
      <c r="O1" s="6"/>
      <c r="P1" s="6"/>
      <c r="Q1" s="6"/>
      <c r="R1" s="6"/>
      <c r="S1" s="6"/>
      <c r="U1" s="6"/>
    </row>
    <row r="2" spans="1:21" ht="18">
      <c r="A2" s="14" t="s">
        <v>114</v>
      </c>
      <c r="B2" s="6"/>
      <c r="C2" s="6"/>
      <c r="D2" s="6"/>
      <c r="E2" s="6"/>
      <c r="F2" s="6"/>
      <c r="G2" s="6"/>
      <c r="H2" s="6"/>
      <c r="I2" s="6"/>
      <c r="J2" s="6"/>
      <c r="K2" s="6"/>
      <c r="L2" s="6"/>
      <c r="M2" s="6"/>
      <c r="N2" s="6"/>
      <c r="O2" s="6"/>
      <c r="P2" s="6"/>
      <c r="Q2" s="6"/>
      <c r="R2" s="6"/>
      <c r="S2" s="6"/>
      <c r="U2" s="6"/>
    </row>
    <row r="3" spans="1:21" ht="15">
      <c r="A3" s="6"/>
      <c r="B3" s="6"/>
      <c r="C3" s="6"/>
      <c r="D3" s="6"/>
      <c r="E3" s="6"/>
      <c r="F3" s="6"/>
      <c r="G3" s="6"/>
      <c r="H3" s="6"/>
      <c r="I3" s="6"/>
      <c r="J3" s="6"/>
      <c r="K3" s="6"/>
      <c r="L3" s="6"/>
      <c r="M3" s="6"/>
      <c r="N3" s="6"/>
      <c r="O3" s="6"/>
      <c r="P3" s="6"/>
      <c r="Q3" s="6"/>
      <c r="R3" s="6"/>
      <c r="S3" s="6"/>
      <c r="U3" s="6"/>
    </row>
    <row r="4" spans="1:21" ht="23.25" customHeight="1">
      <c r="A4" s="7"/>
      <c r="B4" s="33"/>
      <c r="C4" s="6"/>
      <c r="D4" s="66" t="s">
        <v>115</v>
      </c>
      <c r="E4" s="66"/>
      <c r="F4" s="66"/>
      <c r="G4" s="66"/>
      <c r="H4" s="66"/>
      <c r="I4" s="66"/>
      <c r="J4" s="66"/>
      <c r="K4" s="38"/>
      <c r="L4" s="38"/>
      <c r="M4" s="38"/>
      <c r="N4" s="38"/>
      <c r="O4" s="38"/>
      <c r="P4" s="38"/>
      <c r="Q4" s="38"/>
      <c r="R4" s="38"/>
      <c r="S4" s="38"/>
      <c r="T4" s="15"/>
      <c r="U4" s="6"/>
    </row>
    <row r="5" spans="1:21" ht="15">
      <c r="A5" s="7"/>
      <c r="B5" s="6"/>
      <c r="C5" s="6"/>
      <c r="D5" s="66"/>
      <c r="E5" s="66"/>
      <c r="F5" s="66"/>
      <c r="G5" s="66"/>
      <c r="H5" s="66"/>
      <c r="I5" s="66"/>
      <c r="J5" s="66"/>
      <c r="K5" s="38"/>
      <c r="L5" s="38"/>
      <c r="M5" s="38"/>
      <c r="N5" s="38"/>
      <c r="O5" s="38"/>
      <c r="P5" s="38"/>
      <c r="Q5" s="38"/>
      <c r="R5" s="38"/>
      <c r="S5" s="38"/>
      <c r="T5" s="15"/>
      <c r="U5" s="6"/>
    </row>
    <row r="6" spans="1:21" ht="15">
      <c r="A6" s="7"/>
      <c r="B6" s="6"/>
      <c r="C6" s="6"/>
      <c r="D6" s="66"/>
      <c r="E6" s="66"/>
      <c r="F6" s="66"/>
      <c r="G6" s="66"/>
      <c r="H6" s="66"/>
      <c r="I6" s="66"/>
      <c r="J6" s="66"/>
      <c r="K6" s="38"/>
      <c r="L6" s="38"/>
      <c r="M6" s="38"/>
      <c r="N6" s="38"/>
      <c r="O6" s="38"/>
      <c r="P6" s="38"/>
      <c r="Q6" s="38"/>
      <c r="R6" s="38"/>
      <c r="S6" s="38"/>
      <c r="T6" s="15"/>
      <c r="U6" s="6"/>
    </row>
    <row r="7" spans="1:23" ht="26.25" customHeight="1">
      <c r="A7" s="32" t="s">
        <v>24</v>
      </c>
      <c r="B7" s="6"/>
      <c r="C7" s="6"/>
      <c r="D7" s="6"/>
      <c r="E7" s="6"/>
      <c r="F7" s="6"/>
      <c r="G7" s="6"/>
      <c r="H7" s="6"/>
      <c r="I7" s="6"/>
      <c r="J7" s="6"/>
      <c r="K7" s="6"/>
      <c r="L7" s="6"/>
      <c r="M7" s="6"/>
      <c r="N7" s="6"/>
      <c r="O7" s="6"/>
      <c r="P7" s="6"/>
      <c r="Q7" s="6"/>
      <c r="R7" s="6"/>
      <c r="S7" s="6"/>
      <c r="V7" s="67"/>
      <c r="W7" s="67"/>
    </row>
    <row r="8" spans="1:23" ht="15.75">
      <c r="A8" s="35" t="s">
        <v>46</v>
      </c>
      <c r="B8" s="6"/>
      <c r="C8" s="6"/>
      <c r="D8" s="6"/>
      <c r="E8" s="6"/>
      <c r="F8" s="6"/>
      <c r="G8" s="6"/>
      <c r="H8" s="6"/>
      <c r="I8" s="6"/>
      <c r="J8" s="6"/>
      <c r="K8" s="6"/>
      <c r="L8" s="6"/>
      <c r="M8" s="6"/>
      <c r="N8" s="6"/>
      <c r="O8" s="6"/>
      <c r="P8" s="6"/>
      <c r="Q8" s="6"/>
      <c r="R8" s="6"/>
      <c r="S8" s="6"/>
      <c r="V8" s="68" t="s">
        <v>26</v>
      </c>
      <c r="W8" s="68"/>
    </row>
    <row r="9" spans="1:23" ht="24">
      <c r="A9" s="29" t="s">
        <v>23</v>
      </c>
      <c r="B9" s="30" t="s">
        <v>0</v>
      </c>
      <c r="C9" s="30" t="s">
        <v>1</v>
      </c>
      <c r="D9" s="30" t="s">
        <v>2</v>
      </c>
      <c r="E9" s="30" t="s">
        <v>3</v>
      </c>
      <c r="F9" s="30" t="s">
        <v>4</v>
      </c>
      <c r="G9" s="30" t="s">
        <v>5</v>
      </c>
      <c r="H9" s="30" t="s">
        <v>6</v>
      </c>
      <c r="I9" s="30" t="s">
        <v>7</v>
      </c>
      <c r="J9" s="30" t="s">
        <v>8</v>
      </c>
      <c r="K9" s="30" t="s">
        <v>29</v>
      </c>
      <c r="L9" s="30" t="s">
        <v>30</v>
      </c>
      <c r="M9" s="30" t="s">
        <v>31</v>
      </c>
      <c r="N9" s="30" t="s">
        <v>32</v>
      </c>
      <c r="O9" s="30" t="s">
        <v>116</v>
      </c>
      <c r="P9" s="30" t="s">
        <v>117</v>
      </c>
      <c r="Q9" s="30" t="s">
        <v>118</v>
      </c>
      <c r="R9" s="30" t="s">
        <v>119</v>
      </c>
      <c r="S9" s="30" t="s">
        <v>120</v>
      </c>
      <c r="T9" s="10"/>
      <c r="V9" s="8" t="s">
        <v>0</v>
      </c>
      <c r="W9" s="3" t="s">
        <v>121</v>
      </c>
    </row>
    <row r="10" spans="1:23" ht="15.75">
      <c r="A10" s="5">
        <v>1</v>
      </c>
      <c r="V10" s="8" t="s">
        <v>1</v>
      </c>
      <c r="W10" s="3" t="s">
        <v>122</v>
      </c>
    </row>
    <row r="11" spans="1:23" ht="15.75">
      <c r="A11" s="5">
        <v>2</v>
      </c>
      <c r="V11" s="8" t="s">
        <v>2</v>
      </c>
      <c r="W11" s="3" t="s">
        <v>123</v>
      </c>
    </row>
    <row r="12" spans="1:23" ht="15.75">
      <c r="A12" s="5">
        <v>3</v>
      </c>
      <c r="V12" s="8" t="s">
        <v>3</v>
      </c>
      <c r="W12" s="3" t="s">
        <v>124</v>
      </c>
    </row>
    <row r="13" spans="1:23" ht="15.75">
      <c r="A13" s="5">
        <v>4</v>
      </c>
      <c r="V13" s="8" t="s">
        <v>4</v>
      </c>
      <c r="W13" s="3" t="s">
        <v>125</v>
      </c>
    </row>
    <row r="14" spans="1:23" ht="15.75">
      <c r="A14" s="5">
        <v>5</v>
      </c>
      <c r="V14" s="8" t="s">
        <v>5</v>
      </c>
      <c r="W14" s="3" t="s">
        <v>126</v>
      </c>
    </row>
    <row r="15" spans="1:23" ht="15.75">
      <c r="A15" s="5">
        <v>6</v>
      </c>
      <c r="V15" s="8" t="s">
        <v>6</v>
      </c>
      <c r="W15" s="3" t="s">
        <v>127</v>
      </c>
    </row>
    <row r="16" spans="1:23" ht="15.75">
      <c r="A16" s="5">
        <v>7</v>
      </c>
      <c r="V16" s="8" t="s">
        <v>7</v>
      </c>
      <c r="W16" s="3" t="s">
        <v>128</v>
      </c>
    </row>
    <row r="17" spans="1:23" ht="15.75">
      <c r="A17" s="5">
        <v>8</v>
      </c>
      <c r="V17" s="8" t="s">
        <v>8</v>
      </c>
      <c r="W17" s="3" t="s">
        <v>129</v>
      </c>
    </row>
    <row r="18" spans="1:23" ht="15.75">
      <c r="A18" s="5">
        <v>9</v>
      </c>
      <c r="V18" s="8" t="s">
        <v>29</v>
      </c>
      <c r="W18" s="3" t="s">
        <v>130</v>
      </c>
    </row>
    <row r="19" spans="1:23" ht="15.75">
      <c r="A19" s="5">
        <v>10</v>
      </c>
      <c r="V19" s="8" t="s">
        <v>30</v>
      </c>
      <c r="W19" s="3" t="s">
        <v>131</v>
      </c>
    </row>
    <row r="20" spans="1:23" ht="15.75">
      <c r="A20" s="5">
        <v>11</v>
      </c>
      <c r="V20" s="8" t="s">
        <v>31</v>
      </c>
      <c r="W20" s="3" t="s">
        <v>132</v>
      </c>
    </row>
    <row r="21" spans="1:23" ht="15.75">
      <c r="A21" s="5">
        <v>12</v>
      </c>
      <c r="V21" s="8" t="s">
        <v>32</v>
      </c>
      <c r="W21" s="3" t="s">
        <v>133</v>
      </c>
    </row>
    <row r="22" spans="1:23" ht="15.75">
      <c r="A22" s="5">
        <v>13</v>
      </c>
      <c r="V22" s="8" t="s">
        <v>116</v>
      </c>
      <c r="W22" s="3" t="s">
        <v>134</v>
      </c>
    </row>
    <row r="23" spans="1:23" ht="15.75">
      <c r="A23" s="5">
        <v>14</v>
      </c>
      <c r="V23" s="8" t="s">
        <v>117</v>
      </c>
      <c r="W23" s="3" t="s">
        <v>135</v>
      </c>
    </row>
    <row r="24" spans="1:23" ht="15.75">
      <c r="A24" s="5">
        <v>15</v>
      </c>
      <c r="V24" s="8" t="s">
        <v>118</v>
      </c>
      <c r="W24" s="3" t="s">
        <v>136</v>
      </c>
    </row>
    <row r="25" spans="1:23" ht="15.75">
      <c r="A25" s="5">
        <v>16</v>
      </c>
      <c r="V25" s="8" t="s">
        <v>119</v>
      </c>
      <c r="W25" s="3" t="s">
        <v>137</v>
      </c>
    </row>
    <row r="26" spans="1:23" ht="15.75">
      <c r="A26" s="5">
        <v>17</v>
      </c>
      <c r="V26" s="8" t="s">
        <v>120</v>
      </c>
      <c r="W26" s="3" t="s">
        <v>45</v>
      </c>
    </row>
    <row r="27" spans="1:22" ht="15.75">
      <c r="A27" s="5">
        <v>18</v>
      </c>
      <c r="V27" s="8"/>
    </row>
    <row r="28" ht="15">
      <c r="A28" s="5">
        <v>19</v>
      </c>
    </row>
    <row r="29" spans="1:22" ht="23.25">
      <c r="A29" s="5">
        <v>20</v>
      </c>
      <c r="V29" s="13" t="s">
        <v>27</v>
      </c>
    </row>
    <row r="30" spans="1:22" ht="15.75">
      <c r="A30" s="5">
        <v>21</v>
      </c>
      <c r="V30" s="13"/>
    </row>
    <row r="31" spans="1:22" ht="15">
      <c r="A31" s="5">
        <v>22</v>
      </c>
      <c r="V31" s="12"/>
    </row>
    <row r="32" spans="1:22" ht="15">
      <c r="A32" s="5">
        <v>23</v>
      </c>
      <c r="V32" s="12"/>
    </row>
    <row r="33" spans="1:22" ht="15">
      <c r="A33" s="5">
        <v>24</v>
      </c>
      <c r="V33" s="11"/>
    </row>
    <row r="34" spans="1:23" ht="27.75">
      <c r="A34" s="5">
        <v>25</v>
      </c>
      <c r="U34" s="69" t="s">
        <v>49</v>
      </c>
      <c r="V34" s="69"/>
      <c r="W34" s="69"/>
    </row>
    <row r="35" ht="15">
      <c r="A35" s="5">
        <v>26</v>
      </c>
    </row>
    <row r="36" spans="1:23" ht="18">
      <c r="A36" s="5">
        <v>27</v>
      </c>
      <c r="U36" s="21">
        <v>1</v>
      </c>
      <c r="V36" s="16">
        <f>'h8'!Z12</f>
        <v>0</v>
      </c>
      <c r="W36" s="20">
        <f>'h8'!AA12</f>
        <v>0</v>
      </c>
    </row>
    <row r="37" spans="1:23" ht="18">
      <c r="A37" s="5">
        <v>28</v>
      </c>
      <c r="U37" s="22">
        <v>2</v>
      </c>
      <c r="V37" s="16">
        <f>'h8'!Z13</f>
        <v>0</v>
      </c>
      <c r="W37" s="20">
        <f>'h8'!AA13</f>
        <v>0</v>
      </c>
    </row>
    <row r="38" spans="1:23" ht="18">
      <c r="A38" s="5">
        <v>29</v>
      </c>
      <c r="U38" s="23">
        <v>3</v>
      </c>
      <c r="V38" s="16">
        <f>'h8'!Z14</f>
        <v>0</v>
      </c>
      <c r="W38" s="20">
        <f>'h8'!AA14</f>
        <v>0</v>
      </c>
    </row>
    <row r="39" spans="1:23" ht="18">
      <c r="A39" s="5">
        <v>30</v>
      </c>
      <c r="U39" s="24">
        <v>4</v>
      </c>
      <c r="V39" s="16">
        <f>'h8'!Z15</f>
        <v>0</v>
      </c>
      <c r="W39" s="20">
        <f>'h8'!AA15</f>
        <v>0</v>
      </c>
    </row>
    <row r="40" spans="1:23" ht="18">
      <c r="A40" s="5">
        <v>31</v>
      </c>
      <c r="U40" s="25">
        <v>5</v>
      </c>
      <c r="V40" s="16">
        <f>'h8'!Z16</f>
        <v>0</v>
      </c>
      <c r="W40" s="20">
        <f>'h8'!AA16</f>
        <v>0</v>
      </c>
    </row>
    <row r="41" spans="1:22" ht="15">
      <c r="A41" s="5">
        <v>32</v>
      </c>
      <c r="U41" s="4"/>
      <c r="V41" s="4"/>
    </row>
    <row r="42" spans="1:22" ht="15">
      <c r="A42" s="5">
        <v>33</v>
      </c>
      <c r="U42" s="4"/>
      <c r="V42" s="4"/>
    </row>
    <row r="43" spans="1:22" ht="15">
      <c r="A43" s="5">
        <v>34</v>
      </c>
      <c r="U43" s="4"/>
      <c r="V43" s="4"/>
    </row>
    <row r="44" spans="1:22" ht="15">
      <c r="A44" s="5">
        <v>35</v>
      </c>
      <c r="U44" s="4"/>
      <c r="V44" s="4"/>
    </row>
    <row r="45" spans="1:22" ht="15">
      <c r="A45" s="5">
        <v>36</v>
      </c>
      <c r="U45" s="4"/>
      <c r="V45" s="4"/>
    </row>
    <row r="46" spans="1:22" ht="15">
      <c r="A46" s="5">
        <v>37</v>
      </c>
      <c r="U46" s="4"/>
      <c r="V46" s="4"/>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V7:W7"/>
    <mergeCell ref="V8:W8"/>
    <mergeCell ref="U34:W34"/>
  </mergeCells>
  <printOptions/>
  <pageMargins left="0.7" right="0.7" top="0.75" bottom="0.75" header="0.3" footer="0.3"/>
  <pageSetup orientation="portrait" paperSize="9"/>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04D1C37-AC7F-448C-9E59-76F553950AFA}">
  <sheetPr codeName="Arkusz17"/>
  <dimension ref="A1:AA41"/>
  <sheetViews>
    <sheetView workbookViewId="0" topLeftCell="A1">
      <selection activeCell="B13" sqref="B13:S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9" ht="15">
      <c r="B2" t="str">
        <f>Hierarchia_8!B9</f>
        <v>p1</v>
      </c>
      <c r="C2" t="str">
        <f>Hierarchia_8!C9</f>
        <v>p2</v>
      </c>
      <c r="D2" t="str">
        <f>Hierarchia_8!D9</f>
        <v>p3</v>
      </c>
      <c r="E2" t="str">
        <f>Hierarchia_8!E9</f>
        <v>p4</v>
      </c>
      <c r="F2" t="str">
        <f>Hierarchia_8!F9</f>
        <v>p5</v>
      </c>
      <c r="G2" t="str">
        <f>Hierarchia_8!G9</f>
        <v>p6</v>
      </c>
      <c r="H2" t="str">
        <f>Hierarchia_8!H9</f>
        <v>p7</v>
      </c>
      <c r="I2" t="str">
        <f>Hierarchia_8!I9</f>
        <v>p8</v>
      </c>
      <c r="J2" t="str">
        <f>Hierarchia_8!J9</f>
        <v>p9</v>
      </c>
      <c r="K2" t="str">
        <f>Hierarchia_8!K9</f>
        <v>p10</v>
      </c>
      <c r="L2" t="str">
        <f>Hierarchia_8!L9</f>
        <v>p11</v>
      </c>
      <c r="M2" t="str">
        <f>Hierarchia_8!M9</f>
        <v>p12</v>
      </c>
      <c r="N2" t="str">
        <f>Hierarchia_8!N9</f>
        <v>p13</v>
      </c>
      <c r="O2" t="str">
        <f>Hierarchia_8!O9</f>
        <v>p14</v>
      </c>
      <c r="P2" t="str">
        <f>Hierarchia_8!P9</f>
        <v>p15</v>
      </c>
      <c r="Q2" t="str">
        <f>Hierarchia_8!Q9</f>
        <v>p16</v>
      </c>
      <c r="R2" t="str">
        <f>Hierarchia_8!R9</f>
        <v>p17</v>
      </c>
      <c r="S2" t="str">
        <f>Hierarchia_8!S9</f>
        <v>p18</v>
      </c>
    </row>
    <row r="3" spans="1:19" ht="15">
      <c r="A3">
        <v>1</v>
      </c>
      <c r="B3" s="19">
        <f>COUNTIF(Hierarchia_8!B10:B5000,1)</f>
        <v>0</v>
      </c>
      <c r="C3" s="19">
        <f>COUNTIF(Hierarchia_8!C10:C5000,1)</f>
        <v>0</v>
      </c>
      <c r="D3" s="19">
        <f>COUNTIF(Hierarchia_8!D10:D5000,1)</f>
        <v>0</v>
      </c>
      <c r="E3" s="19">
        <f>COUNTIF(Hierarchia_8!E10:E5000,1)</f>
        <v>0</v>
      </c>
      <c r="F3" s="19">
        <f>COUNTIF(Hierarchia_8!F10:F5000,1)</f>
        <v>0</v>
      </c>
      <c r="G3" s="19">
        <f>COUNTIF(Hierarchia_8!G10:G5000,1)</f>
        <v>0</v>
      </c>
      <c r="H3" s="19">
        <f>COUNTIF(Hierarchia_8!H10:H5000,1)</f>
        <v>0</v>
      </c>
      <c r="I3" s="19">
        <f>COUNTIF(Hierarchia_8!I10:I5000,1)</f>
        <v>0</v>
      </c>
      <c r="J3" s="19">
        <f>COUNTIF(Hierarchia_8!J10:J5000,1)</f>
        <v>0</v>
      </c>
      <c r="K3" s="19">
        <f>COUNTIF(Hierarchia_8!K10:K5000,1)</f>
        <v>0</v>
      </c>
      <c r="L3" s="19">
        <f>COUNTIF(Hierarchia_8!L10:L5000,1)</f>
        <v>0</v>
      </c>
      <c r="M3" s="19">
        <f>COUNTIF(Hierarchia_8!M10:M5000,1)</f>
        <v>0</v>
      </c>
      <c r="N3" s="19">
        <f>COUNTIF(Hierarchia_8!N10:N5000,1)</f>
        <v>0</v>
      </c>
      <c r="O3" s="19">
        <f>COUNTIF(Hierarchia_8!O10:O5000,1)</f>
        <v>0</v>
      </c>
      <c r="P3" s="19">
        <f>COUNTIF(Hierarchia_8!P10:P5000,1)</f>
        <v>0</v>
      </c>
      <c r="Q3" s="19">
        <f>COUNTIF(Hierarchia_8!Q10:Q5000,1)</f>
        <v>0</v>
      </c>
      <c r="R3" s="19">
        <f>COUNTIF(Hierarchia_8!R10:R5000,1)</f>
        <v>0</v>
      </c>
      <c r="S3" s="19">
        <f>COUNTIF(Hierarchia_8!S10:S5000,1)</f>
        <v>0</v>
      </c>
    </row>
    <row r="4" spans="1:19" ht="15">
      <c r="A4">
        <v>2</v>
      </c>
      <c r="B4" s="19">
        <f>COUNTIF(Hierarchia_8!B10:B5000,2)</f>
        <v>0</v>
      </c>
      <c r="C4" s="19">
        <f>COUNTIF(Hierarchia_8!C10:C5000,2)</f>
        <v>0</v>
      </c>
      <c r="D4" s="19">
        <f>COUNTIF(Hierarchia_8!D10:D5000,2)</f>
        <v>0</v>
      </c>
      <c r="E4" s="19">
        <f>COUNTIF(Hierarchia_8!E10:E5000,2)</f>
        <v>0</v>
      </c>
      <c r="F4" s="19">
        <f>COUNTIF(Hierarchia_8!F10:F5000,2)</f>
        <v>0</v>
      </c>
      <c r="G4" s="19">
        <f>COUNTIF(Hierarchia_8!G10:G5000,2)</f>
        <v>0</v>
      </c>
      <c r="H4" s="19">
        <f>COUNTIF(Hierarchia_8!H10:H5000,2)</f>
        <v>0</v>
      </c>
      <c r="I4" s="19">
        <f>COUNTIF(Hierarchia_8!I10:I5000,2)</f>
        <v>0</v>
      </c>
      <c r="J4" s="19">
        <f>COUNTIF(Hierarchia_8!J10:J5000,2)</f>
        <v>0</v>
      </c>
      <c r="K4" s="19">
        <f>COUNTIF(Hierarchia_8!K10:K5000,2)</f>
        <v>0</v>
      </c>
      <c r="L4" s="19">
        <f>COUNTIF(Hierarchia_8!L10:L5000,2)</f>
        <v>0</v>
      </c>
      <c r="M4" s="19">
        <f>COUNTIF(Hierarchia_8!M10:M5000,2)</f>
        <v>0</v>
      </c>
      <c r="N4" s="19">
        <f>COUNTIF(Hierarchia_8!N10:N5000,2)</f>
        <v>0</v>
      </c>
      <c r="O4" s="19">
        <f>COUNTIF(Hierarchia_8!O10:O5000,2)</f>
        <v>0</v>
      </c>
      <c r="P4" s="19">
        <f>COUNTIF(Hierarchia_8!P10:P5000,2)</f>
        <v>0</v>
      </c>
      <c r="Q4" s="19">
        <f>COUNTIF(Hierarchia_8!Q10:Q5000,2)</f>
        <v>0</v>
      </c>
      <c r="R4" s="19">
        <f>COUNTIF(Hierarchia_8!R10:R5000,2)</f>
        <v>0</v>
      </c>
      <c r="S4" s="19">
        <f>COUNTIF(Hierarchia_8!S10:S5000,2)</f>
        <v>0</v>
      </c>
    </row>
    <row r="5" spans="1:19" ht="15">
      <c r="A5">
        <v>3</v>
      </c>
      <c r="B5" s="19">
        <f>COUNTIF(Hierarchia_8!B10:B5000,3)</f>
        <v>0</v>
      </c>
      <c r="C5" s="19">
        <f>COUNTIF(Hierarchia_8!C10:C5000,3)</f>
        <v>0</v>
      </c>
      <c r="D5" s="19">
        <f>COUNTIF(Hierarchia_8!D10:D5000,3)</f>
        <v>0</v>
      </c>
      <c r="E5" s="19">
        <f>COUNTIF(Hierarchia_8!E10:E5000,3)</f>
        <v>0</v>
      </c>
      <c r="F5" s="19">
        <f>COUNTIF(Hierarchia_8!F10:F5000,3)</f>
        <v>0</v>
      </c>
      <c r="G5" s="19">
        <f>COUNTIF(Hierarchia_8!G10:G5000,3)</f>
        <v>0</v>
      </c>
      <c r="H5" s="19">
        <f>COUNTIF(Hierarchia_8!H10:H5000,3)</f>
        <v>0</v>
      </c>
      <c r="I5" s="19">
        <f>COUNTIF(Hierarchia_8!I10:I5000,3)</f>
        <v>0</v>
      </c>
      <c r="J5" s="19">
        <f>COUNTIF(Hierarchia_8!J10:J5000,3)</f>
        <v>0</v>
      </c>
      <c r="K5" s="19">
        <f>COUNTIF(Hierarchia_8!K10:K5000,3)</f>
        <v>0</v>
      </c>
      <c r="L5" s="19">
        <f>COUNTIF(Hierarchia_8!L10:L5000,3)</f>
        <v>0</v>
      </c>
      <c r="M5" s="19">
        <f>COUNTIF(Hierarchia_8!M10:M5000,3)</f>
        <v>0</v>
      </c>
      <c r="N5" s="19">
        <f>COUNTIF(Hierarchia_8!N10:N5000,3)</f>
        <v>0</v>
      </c>
      <c r="O5" s="19">
        <f>COUNTIF(Hierarchia_8!O10:O5000,3)</f>
        <v>0</v>
      </c>
      <c r="P5" s="19">
        <f>COUNTIF(Hierarchia_8!P10:P5000,3)</f>
        <v>0</v>
      </c>
      <c r="Q5" s="19">
        <f>COUNTIF(Hierarchia_8!Q10:Q5000,3)</f>
        <v>0</v>
      </c>
      <c r="R5" s="19">
        <f>COUNTIF(Hierarchia_8!R10:R5000,3)</f>
        <v>0</v>
      </c>
      <c r="S5" s="19">
        <f>COUNTIF(Hierarchia_8!S10:S5000,3)</f>
        <v>0</v>
      </c>
    </row>
    <row r="6" spans="1:19" ht="15">
      <c r="A6">
        <v>4</v>
      </c>
      <c r="B6" s="19">
        <f>COUNTIF(Hierarchia_8!B10:B5000,4)</f>
        <v>0</v>
      </c>
      <c r="C6" s="19">
        <f>COUNTIF(Hierarchia_8!C10:C5000,4)</f>
        <v>0</v>
      </c>
      <c r="D6" s="19">
        <f>COUNTIF(Hierarchia_8!D10:D5000,4)</f>
        <v>0</v>
      </c>
      <c r="E6" s="19">
        <f>COUNTIF(Hierarchia_8!E10:E5000,4)</f>
        <v>0</v>
      </c>
      <c r="F6" s="19">
        <f>COUNTIF(Hierarchia_8!F10:F5000,4)</f>
        <v>0</v>
      </c>
      <c r="G6" s="19">
        <f>COUNTIF(Hierarchia_8!G10:G5000,4)</f>
        <v>0</v>
      </c>
      <c r="H6" s="19">
        <f>COUNTIF(Hierarchia_8!H10:H5000,4)</f>
        <v>0</v>
      </c>
      <c r="I6" s="19">
        <f>COUNTIF(Hierarchia_8!I10:I5000,4)</f>
        <v>0</v>
      </c>
      <c r="J6" s="19">
        <f>COUNTIF(Hierarchia_8!J10:J5000,4)</f>
        <v>0</v>
      </c>
      <c r="K6" s="19">
        <f>COUNTIF(Hierarchia_8!K10:K5000,4)</f>
        <v>0</v>
      </c>
      <c r="L6" s="19">
        <f>COUNTIF(Hierarchia_8!L10:L5000,4)</f>
        <v>0</v>
      </c>
      <c r="M6" s="19">
        <f>COUNTIF(Hierarchia_8!M10:M5000,4)</f>
        <v>0</v>
      </c>
      <c r="N6" s="19">
        <f>COUNTIF(Hierarchia_8!N10:N5000,4)</f>
        <v>0</v>
      </c>
      <c r="O6" s="19">
        <f>COUNTIF(Hierarchia_8!O10:O5000,4)</f>
        <v>0</v>
      </c>
      <c r="P6" s="19">
        <f>COUNTIF(Hierarchia_8!P10:P5000,4)</f>
        <v>0</v>
      </c>
      <c r="Q6" s="19">
        <f>COUNTIF(Hierarchia_8!Q10:Q5000,4)</f>
        <v>0</v>
      </c>
      <c r="R6" s="19">
        <f>COUNTIF(Hierarchia_8!R10:R5000,4)</f>
        <v>0</v>
      </c>
      <c r="S6" s="19">
        <f>COUNTIF(Hierarchia_8!S10:S5000,4)</f>
        <v>0</v>
      </c>
    </row>
    <row r="7" spans="1:19" ht="15">
      <c r="A7">
        <v>5</v>
      </c>
      <c r="B7" s="19">
        <f>COUNTIF(Hierarchia_8!B10:B5000,5)</f>
        <v>0</v>
      </c>
      <c r="C7" s="19">
        <f>COUNTIF(Hierarchia_8!C10:C5000,5)</f>
        <v>0</v>
      </c>
      <c r="D7" s="19">
        <f>COUNTIF(Hierarchia_8!D10:D5000,5)</f>
        <v>0</v>
      </c>
      <c r="E7" s="19">
        <f>COUNTIF(Hierarchia_8!E10:E5000,5)</f>
        <v>0</v>
      </c>
      <c r="F7" s="19">
        <f>COUNTIF(Hierarchia_8!F10:F5000,5)</f>
        <v>0</v>
      </c>
      <c r="G7" s="19">
        <f>COUNTIF(Hierarchia_8!G10:G5000,5)</f>
        <v>0</v>
      </c>
      <c r="H7" s="19">
        <f>COUNTIF(Hierarchia_8!H10:H5000,5)</f>
        <v>0</v>
      </c>
      <c r="I7" s="19">
        <f>COUNTIF(Hierarchia_8!I10:I5000,5)</f>
        <v>0</v>
      </c>
      <c r="J7" s="19">
        <f>COUNTIF(Hierarchia_8!J10:J5000,5)</f>
        <v>0</v>
      </c>
      <c r="K7" s="19">
        <f>COUNTIF(Hierarchia_8!K10:K5000,5)</f>
        <v>0</v>
      </c>
      <c r="L7" s="19">
        <f>COUNTIF(Hierarchia_8!L10:L5000,5)</f>
        <v>0</v>
      </c>
      <c r="M7" s="19">
        <f>COUNTIF(Hierarchia_8!M10:M5000,5)</f>
        <v>0</v>
      </c>
      <c r="N7" s="19">
        <f>COUNTIF(Hierarchia_8!N10:N5000,5)</f>
        <v>0</v>
      </c>
      <c r="O7" s="19">
        <f>COUNTIF(Hierarchia_8!O10:O5000,5)</f>
        <v>0</v>
      </c>
      <c r="P7" s="19">
        <f>COUNTIF(Hierarchia_8!P10:P5000,5)</f>
        <v>0</v>
      </c>
      <c r="Q7" s="19">
        <f>COUNTIF(Hierarchia_8!Q10:Q5000,5)</f>
        <v>0</v>
      </c>
      <c r="R7" s="19">
        <f>COUNTIF(Hierarchia_8!R10:R5000,5)</f>
        <v>0</v>
      </c>
      <c r="S7" s="19">
        <f>COUNTIF(Hierarchia_8!S10:S5000,5)</f>
        <v>0</v>
      </c>
    </row>
    <row r="8" spans="1:19" ht="15">
      <c r="A8">
        <v>6</v>
      </c>
      <c r="B8" s="19">
        <f>Hierarchia_8!$B$4-SUM('h8'!B3:B7)</f>
        <v>0</v>
      </c>
      <c r="C8" s="19">
        <f>Hierarchia_8!$B$4-SUM('h8'!C3:C7)</f>
        <v>0</v>
      </c>
      <c r="D8" s="19">
        <f>Hierarchia_8!$B$4-SUM('h8'!D3:D7)</f>
        <v>0</v>
      </c>
      <c r="E8" s="19">
        <f>Hierarchia_8!$B$4-SUM('h8'!E3:E7)</f>
        <v>0</v>
      </c>
      <c r="F8" s="19">
        <f>Hierarchia_8!$B$4-SUM('h8'!F3:F7)</f>
        <v>0</v>
      </c>
      <c r="G8" s="19">
        <f>Hierarchia_8!$B$4-SUM('h8'!G3:G7)</f>
        <v>0</v>
      </c>
      <c r="H8" s="19">
        <f>Hierarchia_8!$B$4-SUM('h8'!H3:H7)</f>
        <v>0</v>
      </c>
      <c r="I8" s="19">
        <f>Hierarchia_8!$B$4-SUM('h8'!I3:I7)</f>
        <v>0</v>
      </c>
      <c r="J8" s="19">
        <f>Hierarchia_8!$B$4-SUM('h8'!J3:J7)</f>
        <v>0</v>
      </c>
      <c r="K8" s="19">
        <f>Hierarchia_8!$B$4-SUM('h8'!K3:K7)</f>
        <v>0</v>
      </c>
      <c r="L8" s="19">
        <f>Hierarchia_8!$B$4-SUM('h8'!L3:L7)</f>
        <v>0</v>
      </c>
      <c r="M8" s="19">
        <f>Hierarchia_8!$B$4-SUM('h8'!M3:M7)</f>
        <v>0</v>
      </c>
      <c r="N8" s="19">
        <f>Hierarchia_8!$B$4-SUM('h8'!N3:N7)</f>
        <v>0</v>
      </c>
      <c r="O8" s="19">
        <f>Hierarchia_8!$B$4-SUM('h8'!O3:O7)</f>
        <v>0</v>
      </c>
      <c r="P8" s="19">
        <f>Hierarchia_8!$B$4-SUM('h8'!P3:P7)</f>
        <v>0</v>
      </c>
      <c r="Q8" s="19">
        <f>Hierarchia_8!$B$4-SUM('h8'!Q3:Q7)</f>
        <v>0</v>
      </c>
      <c r="R8" s="19">
        <f>Hierarchia_8!$B$4-SUM('h8'!R3:R7)</f>
        <v>0</v>
      </c>
      <c r="S8" s="19">
        <f>Hierarchia_8!$B$4-SUM('h8'!S3:S7)</f>
        <v>0</v>
      </c>
    </row>
    <row r="10" ht="15">
      <c r="A10" t="s">
        <v>11</v>
      </c>
    </row>
    <row r="11" spans="2:25" ht="15">
      <c r="B11" t="str">
        <f>B2</f>
        <v>p1</v>
      </c>
      <c r="C11" t="str">
        <f aca="true" t="shared" si="0" ref="C11:S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O11" t="str">
        <f t="shared" si="0"/>
        <v>p14</v>
      </c>
      <c r="P11" t="str">
        <f t="shared" si="0"/>
        <v>p15</v>
      </c>
      <c r="Q11" t="str">
        <f t="shared" si="0"/>
        <v>p16</v>
      </c>
      <c r="R11" t="str">
        <f t="shared" si="0"/>
        <v>p17</v>
      </c>
      <c r="S11" t="str">
        <f t="shared" si="0"/>
        <v>p18</v>
      </c>
      <c r="U11" t="s">
        <v>89</v>
      </c>
      <c r="V11" s="2" t="s">
        <v>9</v>
      </c>
      <c r="W11" s="2" t="s">
        <v>12</v>
      </c>
      <c r="X11" s="2" t="s">
        <v>10</v>
      </c>
      <c r="Y11" s="2" t="s">
        <v>13</v>
      </c>
    </row>
    <row r="12" spans="1:25" ht="15">
      <c r="A12">
        <v>1</v>
      </c>
      <c r="B12" s="19">
        <f aca="true" t="shared" si="1" ref="B12:S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9">
        <f t="shared" si="1"/>
        <v>0</v>
      </c>
      <c r="P12" s="19">
        <f t="shared" si="1"/>
        <v>0</v>
      </c>
      <c r="Q12" s="19">
        <f t="shared" si="1"/>
        <v>0</v>
      </c>
      <c r="R12" s="19">
        <f t="shared" si="1"/>
        <v>0</v>
      </c>
      <c r="S12" s="19">
        <f t="shared" si="1"/>
        <v>0</v>
      </c>
      <c r="U12">
        <f>COUNTIF(B12:S12,"&gt;="&amp;W12)</f>
        <v>18</v>
      </c>
      <c r="V12" s="1">
        <f>STDEVP(B12:S12)</f>
        <v>0</v>
      </c>
      <c r="W12" s="1">
        <f>MAX(B12:S12)-V12</f>
        <v>0</v>
      </c>
      <c r="X12">
        <f>MAX(B18:S18)</f>
        <v>0</v>
      </c>
      <c r="Y12">
        <f>COUNTIF(B18:S18,X12)</f>
        <v>0</v>
      </c>
    </row>
    <row r="13" spans="1:25" ht="15">
      <c r="A13">
        <v>2</v>
      </c>
      <c r="U13">
        <f aca="true" t="shared" si="2" ref="U13:U17">COUNTIF(B13:S13,"&gt;="&amp;W13)</f>
        <v>0</v>
      </c>
      <c r="V13" s="1" t="e">
        <f aca="true" t="shared" si="3" ref="V13:V17">STDEVP(B13:S13)</f>
        <v>#DIV/0!</v>
      </c>
      <c r="W13" s="1" t="e">
        <f aca="true" t="shared" si="4" ref="W13:W17">MAX(B13:S13)-V13</f>
        <v>#DIV/0!</v>
      </c>
      <c r="X13">
        <f aca="true" t="shared" si="5" ref="X13:X17">MAX(B19:S19)</f>
        <v>0</v>
      </c>
      <c r="Y13">
        <f aca="true" t="shared" si="6" ref="Y13:Y17">COUNTIF(B19:S19,X13)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18" t="s">
        <v>121</v>
      </c>
      <c r="C24" s="19"/>
      <c r="D24" s="19"/>
      <c r="E24" s="19"/>
      <c r="F24" s="19"/>
    </row>
    <row r="25" spans="1:6" ht="15.75">
      <c r="A25" s="17" t="s">
        <v>1</v>
      </c>
      <c r="B25" s="18" t="s">
        <v>122</v>
      </c>
      <c r="C25" s="19"/>
      <c r="D25" s="19"/>
      <c r="E25" s="19"/>
      <c r="F25" s="19"/>
    </row>
    <row r="26" spans="1:6" ht="15.75">
      <c r="A26" s="17" t="s">
        <v>2</v>
      </c>
      <c r="B26" s="18" t="s">
        <v>123</v>
      </c>
      <c r="C26" s="19"/>
      <c r="D26" s="19"/>
      <c r="E26" s="19"/>
      <c r="F26" s="19"/>
    </row>
    <row r="27" spans="1:6" ht="15.75">
      <c r="A27" s="17" t="s">
        <v>3</v>
      </c>
      <c r="B27" s="18" t="s">
        <v>124</v>
      </c>
      <c r="C27" s="19"/>
      <c r="D27" s="19"/>
      <c r="E27" s="19"/>
      <c r="F27" s="19"/>
    </row>
    <row r="28" spans="1:6" ht="15.75">
      <c r="A28" s="17" t="s">
        <v>4</v>
      </c>
      <c r="B28" s="18" t="s">
        <v>125</v>
      </c>
      <c r="C28" s="19"/>
      <c r="D28" s="19"/>
      <c r="E28" s="19"/>
      <c r="F28" s="19"/>
    </row>
    <row r="29" spans="1:6" ht="15.75">
      <c r="A29" s="17" t="s">
        <v>5</v>
      </c>
      <c r="B29" s="18" t="s">
        <v>126</v>
      </c>
      <c r="C29" s="19"/>
      <c r="D29" s="19"/>
      <c r="E29" s="19"/>
      <c r="F29" s="19"/>
    </row>
    <row r="30" spans="1:6" ht="15.75">
      <c r="A30" s="17" t="s">
        <v>6</v>
      </c>
      <c r="B30" s="18" t="s">
        <v>127</v>
      </c>
      <c r="C30" s="19"/>
      <c r="D30" s="19"/>
      <c r="E30" s="19"/>
      <c r="F30" s="19"/>
    </row>
    <row r="31" spans="1:6" ht="15.75">
      <c r="A31" s="17" t="s">
        <v>7</v>
      </c>
      <c r="B31" s="18" t="s">
        <v>128</v>
      </c>
      <c r="C31" s="19"/>
      <c r="D31" s="19"/>
      <c r="E31" s="19"/>
      <c r="F31" s="19"/>
    </row>
    <row r="32" spans="1:6" ht="15.75">
      <c r="A32" s="17" t="s">
        <v>8</v>
      </c>
      <c r="B32" s="18" t="s">
        <v>129</v>
      </c>
      <c r="C32" s="19"/>
      <c r="D32" s="19"/>
      <c r="E32" s="19"/>
      <c r="F32" s="19"/>
    </row>
    <row r="33" spans="1:6" ht="15.75">
      <c r="A33" s="17" t="s">
        <v>29</v>
      </c>
      <c r="B33" s="18" t="s">
        <v>130</v>
      </c>
      <c r="C33" s="19"/>
      <c r="D33" s="19"/>
      <c r="E33" s="19"/>
      <c r="F33" s="19"/>
    </row>
    <row r="34" spans="1:6" ht="15.75">
      <c r="A34" s="17" t="s">
        <v>30</v>
      </c>
      <c r="B34" s="18" t="s">
        <v>131</v>
      </c>
      <c r="C34" s="19"/>
      <c r="D34" s="19"/>
      <c r="E34" s="19"/>
      <c r="F34" s="19"/>
    </row>
    <row r="35" spans="1:6" ht="15.75">
      <c r="A35" s="17" t="s">
        <v>31</v>
      </c>
      <c r="B35" s="18" t="s">
        <v>132</v>
      </c>
      <c r="C35" s="19"/>
      <c r="D35" s="19"/>
      <c r="E35" s="19"/>
      <c r="F35" s="19"/>
    </row>
    <row r="36" spans="1:6" ht="15.75">
      <c r="A36" s="17" t="s">
        <v>32</v>
      </c>
      <c r="B36" s="18" t="s">
        <v>133</v>
      </c>
      <c r="C36" s="19"/>
      <c r="D36" s="19"/>
      <c r="E36" s="19"/>
      <c r="F36" s="19"/>
    </row>
    <row r="37" spans="1:2" ht="15.75">
      <c r="A37" s="17" t="s">
        <v>116</v>
      </c>
      <c r="B37" s="18" t="s">
        <v>134</v>
      </c>
    </row>
    <row r="38" spans="1:2" ht="15.75">
      <c r="A38" s="17" t="s">
        <v>117</v>
      </c>
      <c r="B38" s="18" t="s">
        <v>135</v>
      </c>
    </row>
    <row r="39" spans="1:2" ht="15.75">
      <c r="A39" s="17" t="s">
        <v>118</v>
      </c>
      <c r="B39" s="18" t="s">
        <v>136</v>
      </c>
    </row>
    <row r="40" spans="1:2" ht="15.75">
      <c r="A40" s="17" t="s">
        <v>119</v>
      </c>
      <c r="B40" s="18" t="s">
        <v>137</v>
      </c>
    </row>
    <row r="41" spans="1:2" ht="15.75">
      <c r="A41" s="17" t="s">
        <v>120</v>
      </c>
      <c r="B41" s="18" t="s">
        <v>45</v>
      </c>
    </row>
  </sheetData>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B1AAC81-B3BB-414C-9C0E-254F59581BC0}">
  <sheetPr codeName="Arkusz22">
    <tabColor theme="9" tint="-0.4999699890613556"/>
  </sheetPr>
  <dimension ref="A1:M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6" customWidth="1"/>
    <col min="11" max="11" width="4.7109375" style="3" customWidth="1"/>
    <col min="12" max="12" width="5.7109375" style="3" customWidth="1"/>
    <col min="13" max="13" width="159.421875" style="3" bestFit="1" customWidth="1"/>
    <col min="14" max="16384" width="9.140625" style="3" customWidth="1"/>
  </cols>
  <sheetData>
    <row r="1" spans="1:11" ht="15">
      <c r="A1" s="6"/>
      <c r="B1" s="6"/>
      <c r="C1" s="6"/>
      <c r="D1" s="6"/>
      <c r="E1" s="6"/>
      <c r="F1" s="6"/>
      <c r="G1" s="6"/>
      <c r="H1" s="6"/>
      <c r="I1" s="6"/>
      <c r="K1" s="6"/>
    </row>
    <row r="2" spans="1:11" ht="18">
      <c r="A2" s="14" t="s">
        <v>142</v>
      </c>
      <c r="B2" s="6"/>
      <c r="C2" s="6"/>
      <c r="D2" s="6"/>
      <c r="E2" s="6"/>
      <c r="F2" s="6"/>
      <c r="G2" s="6"/>
      <c r="H2" s="6"/>
      <c r="I2" s="6"/>
      <c r="K2" s="6"/>
    </row>
    <row r="3" spans="1:11" ht="15">
      <c r="A3" s="6"/>
      <c r="B3" s="6"/>
      <c r="C3" s="6"/>
      <c r="D3" s="6"/>
      <c r="E3" s="6"/>
      <c r="F3" s="6"/>
      <c r="G3" s="6"/>
      <c r="H3" s="6"/>
      <c r="I3" s="6"/>
      <c r="K3" s="6"/>
    </row>
    <row r="4" spans="1:11" ht="23.25" customHeight="1">
      <c r="A4" s="7"/>
      <c r="B4" s="33"/>
      <c r="C4" s="6"/>
      <c r="D4" s="66" t="s">
        <v>152</v>
      </c>
      <c r="E4" s="66"/>
      <c r="F4" s="66"/>
      <c r="G4" s="66"/>
      <c r="H4" s="66"/>
      <c r="I4" s="66"/>
      <c r="J4" s="15"/>
      <c r="K4" s="6"/>
    </row>
    <row r="5" spans="1:11" ht="15">
      <c r="A5" s="7"/>
      <c r="B5" s="6"/>
      <c r="C5" s="6"/>
      <c r="D5" s="66"/>
      <c r="E5" s="66"/>
      <c r="F5" s="66"/>
      <c r="G5" s="66"/>
      <c r="H5" s="66"/>
      <c r="I5" s="66"/>
      <c r="J5" s="15"/>
      <c r="K5" s="6"/>
    </row>
    <row r="6" spans="1:11" ht="15">
      <c r="A6" s="7"/>
      <c r="B6" s="6"/>
      <c r="C6" s="6"/>
      <c r="D6" s="66"/>
      <c r="E6" s="66"/>
      <c r="F6" s="66"/>
      <c r="G6" s="66"/>
      <c r="H6" s="66"/>
      <c r="I6" s="66"/>
      <c r="J6" s="15"/>
      <c r="K6" s="6"/>
    </row>
    <row r="7" spans="1:13" ht="26.25" customHeight="1">
      <c r="A7" s="32" t="s">
        <v>24</v>
      </c>
      <c r="B7" s="6"/>
      <c r="C7" s="6"/>
      <c r="D7" s="6"/>
      <c r="E7" s="6"/>
      <c r="F7" s="6"/>
      <c r="G7" s="6"/>
      <c r="H7" s="6"/>
      <c r="I7" s="6"/>
      <c r="L7" s="67"/>
      <c r="M7" s="67"/>
    </row>
    <row r="8" spans="1:13" ht="15.75">
      <c r="A8" s="35" t="s">
        <v>189</v>
      </c>
      <c r="B8" s="6"/>
      <c r="C8" s="6"/>
      <c r="D8" s="6"/>
      <c r="E8" s="6"/>
      <c r="F8" s="6"/>
      <c r="G8" s="6"/>
      <c r="H8" s="6"/>
      <c r="I8" s="6"/>
      <c r="L8" s="68" t="s">
        <v>26</v>
      </c>
      <c r="M8" s="68"/>
    </row>
    <row r="9" spans="1:13" ht="24">
      <c r="A9" s="29" t="s">
        <v>23</v>
      </c>
      <c r="B9" s="30" t="s">
        <v>0</v>
      </c>
      <c r="C9" s="30" t="s">
        <v>1</v>
      </c>
      <c r="D9" s="30" t="s">
        <v>2</v>
      </c>
      <c r="E9" s="30" t="s">
        <v>3</v>
      </c>
      <c r="F9" s="30" t="s">
        <v>4</v>
      </c>
      <c r="G9" s="30" t="s">
        <v>5</v>
      </c>
      <c r="H9" s="30" t="s">
        <v>6</v>
      </c>
      <c r="I9" s="30" t="s">
        <v>7</v>
      </c>
      <c r="J9" s="10"/>
      <c r="L9" s="8" t="s">
        <v>0</v>
      </c>
      <c r="M9" s="3" t="s">
        <v>143</v>
      </c>
    </row>
    <row r="10" spans="1:13" ht="15.75">
      <c r="A10" s="5">
        <v>1</v>
      </c>
      <c r="L10" s="8" t="s">
        <v>1</v>
      </c>
      <c r="M10" s="3" t="s">
        <v>144</v>
      </c>
    </row>
    <row r="11" spans="1:13" ht="15.75">
      <c r="A11" s="5">
        <v>2</v>
      </c>
      <c r="L11" s="8" t="s">
        <v>2</v>
      </c>
      <c r="M11" s="3" t="s">
        <v>145</v>
      </c>
    </row>
    <row r="12" spans="1:13" ht="15.75">
      <c r="A12" s="5">
        <v>3</v>
      </c>
      <c r="L12" s="8" t="s">
        <v>3</v>
      </c>
      <c r="M12" s="3" t="s">
        <v>146</v>
      </c>
    </row>
    <row r="13" spans="1:13" ht="15.75">
      <c r="A13" s="5">
        <v>4</v>
      </c>
      <c r="L13" s="8" t="s">
        <v>4</v>
      </c>
      <c r="M13" s="3" t="s">
        <v>147</v>
      </c>
    </row>
    <row r="14" spans="1:13" ht="15.75">
      <c r="A14" s="5">
        <v>5</v>
      </c>
      <c r="L14" s="8" t="s">
        <v>5</v>
      </c>
      <c r="M14" s="3" t="s">
        <v>148</v>
      </c>
    </row>
    <row r="15" spans="1:13" ht="15.75">
      <c r="A15" s="5">
        <v>6</v>
      </c>
      <c r="L15" s="8" t="s">
        <v>6</v>
      </c>
      <c r="M15" s="3" t="s">
        <v>149</v>
      </c>
    </row>
    <row r="16" spans="1:13" ht="15.75">
      <c r="A16" s="5">
        <v>7</v>
      </c>
      <c r="L16" s="8" t="s">
        <v>7</v>
      </c>
      <c r="M16" s="3" t="s">
        <v>150</v>
      </c>
    </row>
    <row r="17" spans="1:12" ht="15.75">
      <c r="A17" s="5">
        <v>8</v>
      </c>
      <c r="L17" s="8"/>
    </row>
    <row r="18" ht="15">
      <c r="A18" s="5">
        <v>9</v>
      </c>
    </row>
    <row r="19" spans="1:12" ht="23.25">
      <c r="A19" s="5">
        <v>10</v>
      </c>
      <c r="L19" s="13" t="s">
        <v>27</v>
      </c>
    </row>
    <row r="20" spans="1:12" ht="15.75">
      <c r="A20" s="5">
        <v>11</v>
      </c>
      <c r="L20" s="13"/>
    </row>
    <row r="21" spans="1:12" ht="15">
      <c r="A21" s="5">
        <v>12</v>
      </c>
      <c r="L21" s="12"/>
    </row>
    <row r="22" spans="1:12" ht="15">
      <c r="A22" s="5">
        <v>13</v>
      </c>
      <c r="L22" s="12"/>
    </row>
    <row r="23" spans="1:12" ht="15">
      <c r="A23" s="5">
        <v>14</v>
      </c>
      <c r="L23" s="11"/>
    </row>
    <row r="24" spans="1:13" ht="27.75">
      <c r="A24" s="5">
        <v>15</v>
      </c>
      <c r="K24" s="69" t="s">
        <v>151</v>
      </c>
      <c r="L24" s="69"/>
      <c r="M24" s="69"/>
    </row>
    <row r="25" ht="15">
      <c r="A25" s="5">
        <v>16</v>
      </c>
    </row>
    <row r="26" spans="1:13" ht="18">
      <c r="A26" s="5">
        <v>17</v>
      </c>
      <c r="K26" s="55">
        <v>1</v>
      </c>
      <c r="L26" s="16">
        <f>'ho'!Z14</f>
        <v>0</v>
      </c>
      <c r="M26" s="20">
        <f>'ho'!AA14</f>
        <v>0</v>
      </c>
    </row>
    <row r="27" spans="1:13" ht="18">
      <c r="A27" s="5">
        <v>18</v>
      </c>
      <c r="K27" s="21">
        <v>2</v>
      </c>
      <c r="L27" s="16">
        <f>'ho'!Z15</f>
        <v>0</v>
      </c>
      <c r="M27" s="20">
        <f>'ho'!AA15</f>
        <v>0</v>
      </c>
    </row>
    <row r="28" spans="1:13" ht="18">
      <c r="A28" s="5">
        <v>19</v>
      </c>
      <c r="K28" s="22">
        <v>3</v>
      </c>
      <c r="L28" s="16">
        <f>'ho'!Z16</f>
        <v>0</v>
      </c>
      <c r="M28" s="20">
        <f>'ho'!AA16</f>
        <v>0</v>
      </c>
    </row>
    <row r="29" spans="1:13" ht="18">
      <c r="A29" s="5">
        <v>20</v>
      </c>
      <c r="K29" s="23">
        <v>4</v>
      </c>
      <c r="L29" s="16">
        <f>'ho'!Z17</f>
        <v>0</v>
      </c>
      <c r="M29" s="20">
        <f>'ho'!AA17</f>
        <v>0</v>
      </c>
    </row>
    <row r="30" spans="1:13" ht="18">
      <c r="A30" s="5">
        <v>21</v>
      </c>
      <c r="K30" s="51">
        <v>5</v>
      </c>
      <c r="L30" s="16">
        <f>'ho'!Z18</f>
        <v>0</v>
      </c>
      <c r="M30" s="20">
        <f>'ho'!AA18</f>
        <v>0</v>
      </c>
    </row>
    <row r="31" spans="1:13" ht="18">
      <c r="A31" s="5">
        <v>22</v>
      </c>
      <c r="K31" s="53">
        <v>6</v>
      </c>
      <c r="L31" s="16">
        <f>'ho'!Z19</f>
        <v>0</v>
      </c>
      <c r="M31" s="20">
        <f>'ho'!AA19</f>
        <v>0</v>
      </c>
    </row>
    <row r="32" spans="1:13" ht="18">
      <c r="A32" s="5">
        <v>23</v>
      </c>
      <c r="K32" s="52">
        <v>7</v>
      </c>
      <c r="L32" s="16">
        <f>'ho'!Z20</f>
        <v>0</v>
      </c>
      <c r="M32" s="20">
        <f>'ho'!AA20</f>
        <v>0</v>
      </c>
    </row>
    <row r="33" spans="1:13" ht="18">
      <c r="A33" s="5">
        <v>24</v>
      </c>
      <c r="K33" s="54">
        <v>8</v>
      </c>
      <c r="L33" s="16">
        <f>'ho'!Z21</f>
        <v>0</v>
      </c>
      <c r="M33" s="20">
        <f>'ho'!AA21</f>
        <v>0</v>
      </c>
    </row>
    <row r="34" spans="1:12" ht="15">
      <c r="A34" s="5">
        <v>25</v>
      </c>
      <c r="K34" s="4"/>
      <c r="L34" s="4"/>
    </row>
    <row r="35" spans="1:12" ht="15">
      <c r="A35" s="5">
        <v>26</v>
      </c>
      <c r="K35" s="4"/>
      <c r="L35" s="4"/>
    </row>
    <row r="36" spans="1:12" ht="15">
      <c r="A36" s="5">
        <v>27</v>
      </c>
      <c r="K36" s="4"/>
      <c r="L36" s="4"/>
    </row>
    <row r="37" ht="15">
      <c r="A37" s="5">
        <v>28</v>
      </c>
    </row>
    <row r="38" ht="15">
      <c r="A38" s="5">
        <v>29</v>
      </c>
    </row>
    <row r="39" ht="15">
      <c r="A39" s="5">
        <v>30</v>
      </c>
    </row>
    <row r="40" ht="15">
      <c r="A40" s="5">
        <v>31</v>
      </c>
    </row>
    <row r="41" ht="15">
      <c r="A41" s="5">
        <v>32</v>
      </c>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I6"/>
    <mergeCell ref="L7:M7"/>
    <mergeCell ref="L8:M8"/>
    <mergeCell ref="K24:M24"/>
  </mergeCells>
  <printOptions/>
  <pageMargins left="0.7" right="0.7" top="0.75" bottom="0.75" header="0.3" footer="0.3"/>
  <pageSetup horizontalDpi="600" verticalDpi="600" orientation="portrait" paperSize="9" r:id="rId2"/>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78889DC-9389-4553-966E-1408C626597D}">
  <sheetPr codeName="Arkusz19">
    <tabColor theme="8" tint="0.39998000860214233"/>
  </sheetPr>
  <dimension ref="A1:T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28" customWidth="1"/>
    <col min="15" max="16" width="9.140625" style="5" customWidth="1"/>
    <col min="17" max="17" width="9.140625" style="6" customWidth="1"/>
    <col min="18" max="18" width="4.7109375" style="3" customWidth="1"/>
    <col min="19" max="19" width="5.7109375" style="3" customWidth="1"/>
    <col min="20" max="20" width="159.421875" style="3" bestFit="1" customWidth="1"/>
    <col min="21" max="16384" width="9.140625" style="3" customWidth="1"/>
  </cols>
  <sheetData>
    <row r="1" spans="1:18" ht="15">
      <c r="A1" s="6"/>
      <c r="B1" s="6"/>
      <c r="C1" s="6"/>
      <c r="D1" s="6"/>
      <c r="E1" s="6"/>
      <c r="F1" s="6"/>
      <c r="G1" s="6"/>
      <c r="H1" s="6"/>
      <c r="I1" s="6"/>
      <c r="J1" s="6"/>
      <c r="K1" s="6"/>
      <c r="L1" s="6"/>
      <c r="M1" s="6"/>
      <c r="N1" s="6"/>
      <c r="O1" s="6"/>
      <c r="P1" s="6"/>
      <c r="R1" s="6"/>
    </row>
    <row r="2" spans="1:18" ht="18">
      <c r="A2" s="14" t="s">
        <v>168</v>
      </c>
      <c r="B2" s="6"/>
      <c r="C2" s="6"/>
      <c r="D2" s="6"/>
      <c r="E2" s="6"/>
      <c r="F2" s="6"/>
      <c r="G2" s="6"/>
      <c r="H2" s="6"/>
      <c r="I2" s="6"/>
      <c r="J2" s="6"/>
      <c r="K2" s="6"/>
      <c r="L2" s="6"/>
      <c r="M2" s="6"/>
      <c r="N2" s="6"/>
      <c r="O2" s="6"/>
      <c r="P2" s="6"/>
      <c r="R2" s="6"/>
    </row>
    <row r="3" spans="1:18" ht="15">
      <c r="A3" s="6"/>
      <c r="B3" s="6"/>
      <c r="C3" s="6"/>
      <c r="D3" s="6"/>
      <c r="E3" s="6"/>
      <c r="F3" s="6"/>
      <c r="G3" s="6"/>
      <c r="H3" s="6"/>
      <c r="I3" s="6"/>
      <c r="J3" s="6"/>
      <c r="K3" s="6"/>
      <c r="L3" s="6"/>
      <c r="M3" s="6"/>
      <c r="N3" s="6"/>
      <c r="O3" s="6"/>
      <c r="P3" s="6"/>
      <c r="R3" s="6"/>
    </row>
    <row r="4" spans="1:18" ht="23.25" customHeight="1">
      <c r="A4" s="7"/>
      <c r="B4" s="33"/>
      <c r="C4" s="6"/>
      <c r="D4" s="66" t="s">
        <v>167</v>
      </c>
      <c r="E4" s="66"/>
      <c r="F4" s="66"/>
      <c r="G4" s="66"/>
      <c r="H4" s="66"/>
      <c r="I4" s="66"/>
      <c r="J4" s="66"/>
      <c r="K4" s="40"/>
      <c r="L4" s="40"/>
      <c r="M4" s="40"/>
      <c r="N4" s="40"/>
      <c r="O4" s="40"/>
      <c r="P4" s="40"/>
      <c r="Q4" s="15"/>
      <c r="R4" s="6"/>
    </row>
    <row r="5" spans="1:18" ht="15">
      <c r="A5" s="7"/>
      <c r="B5" s="6"/>
      <c r="C5" s="6"/>
      <c r="D5" s="66"/>
      <c r="E5" s="66"/>
      <c r="F5" s="66"/>
      <c r="G5" s="66"/>
      <c r="H5" s="66"/>
      <c r="I5" s="66"/>
      <c r="J5" s="66"/>
      <c r="K5" s="40"/>
      <c r="L5" s="40"/>
      <c r="M5" s="40"/>
      <c r="N5" s="40"/>
      <c r="O5" s="40"/>
      <c r="P5" s="40"/>
      <c r="Q5" s="15"/>
      <c r="R5" s="6"/>
    </row>
    <row r="6" spans="1:18" ht="15">
      <c r="A6" s="7"/>
      <c r="B6" s="6"/>
      <c r="C6" s="6"/>
      <c r="D6" s="66"/>
      <c r="E6" s="66"/>
      <c r="F6" s="66"/>
      <c r="G6" s="66"/>
      <c r="H6" s="66"/>
      <c r="I6" s="66"/>
      <c r="J6" s="66"/>
      <c r="K6" s="40"/>
      <c r="L6" s="40"/>
      <c r="M6" s="40"/>
      <c r="N6" s="40"/>
      <c r="O6" s="40"/>
      <c r="P6" s="40"/>
      <c r="Q6" s="15"/>
      <c r="R6" s="6"/>
    </row>
    <row r="7" spans="1:20" ht="26.25" customHeight="1">
      <c r="A7" s="32" t="s">
        <v>24</v>
      </c>
      <c r="B7" s="6"/>
      <c r="C7" s="6"/>
      <c r="D7" s="6"/>
      <c r="E7" s="6"/>
      <c r="F7" s="6"/>
      <c r="G7" s="6"/>
      <c r="H7" s="6"/>
      <c r="I7" s="6"/>
      <c r="J7" s="6"/>
      <c r="K7" s="6"/>
      <c r="L7" s="6"/>
      <c r="M7" s="6"/>
      <c r="N7" s="6"/>
      <c r="O7" s="6"/>
      <c r="P7" s="6"/>
      <c r="S7" s="67"/>
      <c r="T7" s="67"/>
    </row>
    <row r="8" spans="1:20" ht="15.75">
      <c r="A8" s="35" t="s">
        <v>46</v>
      </c>
      <c r="B8" s="6"/>
      <c r="C8" s="6"/>
      <c r="D8" s="6"/>
      <c r="E8" s="6"/>
      <c r="F8" s="6"/>
      <c r="G8" s="6"/>
      <c r="H8" s="6"/>
      <c r="I8" s="6"/>
      <c r="J8" s="6"/>
      <c r="K8" s="6"/>
      <c r="L8" s="6"/>
      <c r="M8" s="6"/>
      <c r="N8" s="6"/>
      <c r="O8" s="6"/>
      <c r="P8" s="6"/>
      <c r="S8" s="68" t="s">
        <v>26</v>
      </c>
      <c r="T8" s="68"/>
    </row>
    <row r="9" spans="1:20" ht="24">
      <c r="A9" s="29" t="s">
        <v>23</v>
      </c>
      <c r="B9" s="30" t="s">
        <v>0</v>
      </c>
      <c r="C9" s="30" t="s">
        <v>1</v>
      </c>
      <c r="D9" s="30" t="s">
        <v>2</v>
      </c>
      <c r="E9" s="30" t="s">
        <v>3</v>
      </c>
      <c r="F9" s="30" t="s">
        <v>4</v>
      </c>
      <c r="G9" s="30" t="s">
        <v>5</v>
      </c>
      <c r="H9" s="30" t="s">
        <v>6</v>
      </c>
      <c r="I9" s="30" t="s">
        <v>7</v>
      </c>
      <c r="J9" s="30" t="s">
        <v>8</v>
      </c>
      <c r="K9" s="30" t="s">
        <v>29</v>
      </c>
      <c r="L9" s="30" t="s">
        <v>30</v>
      </c>
      <c r="M9" s="30" t="s">
        <v>31</v>
      </c>
      <c r="N9" s="30" t="s">
        <v>32</v>
      </c>
      <c r="O9" s="30" t="s">
        <v>116</v>
      </c>
      <c r="P9" s="30" t="s">
        <v>117</v>
      </c>
      <c r="Q9" s="10"/>
      <c r="S9" s="8" t="s">
        <v>0</v>
      </c>
      <c r="T9" s="3" t="s">
        <v>153</v>
      </c>
    </row>
    <row r="10" spans="1:20" ht="15.75">
      <c r="A10" s="5">
        <v>1</v>
      </c>
      <c r="S10" s="8" t="s">
        <v>1</v>
      </c>
      <c r="T10" s="3" t="s">
        <v>154</v>
      </c>
    </row>
    <row r="11" spans="1:20" ht="15.75">
      <c r="A11" s="5">
        <v>2</v>
      </c>
      <c r="S11" s="8" t="s">
        <v>2</v>
      </c>
      <c r="T11" s="3" t="s">
        <v>155</v>
      </c>
    </row>
    <row r="12" spans="1:20" ht="15.75">
      <c r="A12" s="5">
        <v>3</v>
      </c>
      <c r="S12" s="8" t="s">
        <v>3</v>
      </c>
      <c r="T12" s="3" t="s">
        <v>156</v>
      </c>
    </row>
    <row r="13" spans="1:20" ht="15.75">
      <c r="A13" s="5">
        <v>4</v>
      </c>
      <c r="S13" s="8" t="s">
        <v>4</v>
      </c>
      <c r="T13" s="3" t="s">
        <v>157</v>
      </c>
    </row>
    <row r="14" spans="1:20" ht="15.75">
      <c r="A14" s="5">
        <v>5</v>
      </c>
      <c r="S14" s="8" t="s">
        <v>5</v>
      </c>
      <c r="T14" s="3" t="s">
        <v>158</v>
      </c>
    </row>
    <row r="15" spans="1:20" ht="15.75">
      <c r="A15" s="5">
        <v>6</v>
      </c>
      <c r="S15" s="8" t="s">
        <v>6</v>
      </c>
      <c r="T15" s="3" t="s">
        <v>159</v>
      </c>
    </row>
    <row r="16" spans="1:20" ht="15.75">
      <c r="A16" s="5">
        <v>7</v>
      </c>
      <c r="S16" s="8" t="s">
        <v>7</v>
      </c>
      <c r="T16" s="3" t="s">
        <v>160</v>
      </c>
    </row>
    <row r="17" spans="1:20" ht="15.75">
      <c r="A17" s="5">
        <v>8</v>
      </c>
      <c r="S17" s="8" t="s">
        <v>8</v>
      </c>
      <c r="T17" s="3" t="s">
        <v>161</v>
      </c>
    </row>
    <row r="18" spans="1:20" ht="15.75">
      <c r="A18" s="5">
        <v>9</v>
      </c>
      <c r="S18" s="8" t="s">
        <v>29</v>
      </c>
      <c r="T18" s="3" t="s">
        <v>162</v>
      </c>
    </row>
    <row r="19" spans="1:20" ht="15.75">
      <c r="A19" s="5">
        <v>10</v>
      </c>
      <c r="S19" s="8" t="s">
        <v>30</v>
      </c>
      <c r="T19" s="3" t="s">
        <v>163</v>
      </c>
    </row>
    <row r="20" spans="1:20" ht="15.75">
      <c r="A20" s="5">
        <v>11</v>
      </c>
      <c r="S20" s="8" t="s">
        <v>31</v>
      </c>
      <c r="T20" s="3" t="s">
        <v>164</v>
      </c>
    </row>
    <row r="21" spans="1:20" ht="15.75">
      <c r="A21" s="5">
        <v>12</v>
      </c>
      <c r="S21" s="8" t="s">
        <v>32</v>
      </c>
      <c r="T21" s="3" t="s">
        <v>165</v>
      </c>
    </row>
    <row r="22" spans="1:20" ht="15.75">
      <c r="A22" s="5">
        <v>13</v>
      </c>
      <c r="S22" s="8" t="s">
        <v>116</v>
      </c>
      <c r="T22" s="3" t="s">
        <v>166</v>
      </c>
    </row>
    <row r="23" spans="1:20" ht="15.75">
      <c r="A23" s="5">
        <v>14</v>
      </c>
      <c r="S23" s="8" t="s">
        <v>117</v>
      </c>
      <c r="T23" s="3" t="s">
        <v>45</v>
      </c>
    </row>
    <row r="24" spans="1:19" ht="15.75">
      <c r="A24" s="5">
        <v>15</v>
      </c>
      <c r="S24" s="8"/>
    </row>
    <row r="25" ht="15">
      <c r="A25" s="5">
        <v>16</v>
      </c>
    </row>
    <row r="26" spans="1:19" ht="23.25">
      <c r="A26" s="5">
        <v>17</v>
      </c>
      <c r="S26" s="13" t="s">
        <v>27</v>
      </c>
    </row>
    <row r="27" spans="1:19" ht="15.75">
      <c r="A27" s="5">
        <v>18</v>
      </c>
      <c r="S27" s="13"/>
    </row>
    <row r="28" spans="1:19" ht="15">
      <c r="A28" s="5">
        <v>19</v>
      </c>
      <c r="S28" s="12"/>
    </row>
    <row r="29" spans="1:19" ht="15">
      <c r="A29" s="5">
        <v>20</v>
      </c>
      <c r="S29" s="12"/>
    </row>
    <row r="30" spans="1:19" ht="15">
      <c r="A30" s="5">
        <v>21</v>
      </c>
      <c r="S30" s="11"/>
    </row>
    <row r="31" spans="1:20" ht="27.75">
      <c r="A31" s="5">
        <v>22</v>
      </c>
      <c r="R31" s="39" t="s">
        <v>49</v>
      </c>
      <c r="S31" s="39"/>
      <c r="T31" s="39"/>
    </row>
    <row r="32" ht="15">
      <c r="A32" s="5">
        <v>23</v>
      </c>
    </row>
    <row r="33" spans="1:20" ht="18">
      <c r="A33" s="5">
        <v>24</v>
      </c>
      <c r="R33" s="21">
        <v>1</v>
      </c>
      <c r="S33" s="16">
        <f>'h9'!Z12</f>
        <v>0</v>
      </c>
      <c r="T33" s="20">
        <f>'h9'!AA12</f>
        <v>0</v>
      </c>
    </row>
    <row r="34" spans="1:20" ht="18">
      <c r="A34" s="5">
        <v>25</v>
      </c>
      <c r="R34" s="22">
        <v>2</v>
      </c>
      <c r="S34" s="16">
        <f>'h9'!Z13</f>
        <v>0</v>
      </c>
      <c r="T34" s="20">
        <f>'h9'!AA13</f>
        <v>0</v>
      </c>
    </row>
    <row r="35" spans="1:20" ht="18">
      <c r="A35" s="5">
        <v>26</v>
      </c>
      <c r="R35" s="23">
        <v>3</v>
      </c>
      <c r="S35" s="16">
        <f>'h9'!Z14</f>
        <v>0</v>
      </c>
      <c r="T35" s="20">
        <f>'h9'!AA14</f>
        <v>0</v>
      </c>
    </row>
    <row r="36" spans="1:20" ht="18">
      <c r="A36" s="5">
        <v>27</v>
      </c>
      <c r="R36" s="24">
        <v>4</v>
      </c>
      <c r="S36" s="16">
        <f>'h9'!Z15</f>
        <v>0</v>
      </c>
      <c r="T36" s="20">
        <f>'h9'!AA15</f>
        <v>0</v>
      </c>
    </row>
    <row r="37" spans="1:20" ht="18">
      <c r="A37" s="5">
        <v>28</v>
      </c>
      <c r="R37" s="25">
        <v>5</v>
      </c>
      <c r="S37" s="16">
        <f>'h9'!Z16</f>
        <v>0</v>
      </c>
      <c r="T37" s="20">
        <f>'h9'!AA16</f>
        <v>0</v>
      </c>
    </row>
    <row r="38" ht="15">
      <c r="A38" s="5">
        <v>29</v>
      </c>
    </row>
    <row r="39" ht="15">
      <c r="A39" s="5">
        <v>30</v>
      </c>
    </row>
    <row r="40" ht="15">
      <c r="A40" s="5">
        <v>31</v>
      </c>
    </row>
    <row r="41" spans="1:19" ht="15">
      <c r="A41" s="5">
        <v>32</v>
      </c>
      <c r="R41" s="4"/>
      <c r="S41" s="4"/>
    </row>
    <row r="42" spans="1:19" ht="15">
      <c r="A42" s="5">
        <v>33</v>
      </c>
      <c r="R42" s="4"/>
      <c r="S42" s="4"/>
    </row>
    <row r="43" spans="1:19" ht="15">
      <c r="A43" s="5">
        <v>34</v>
      </c>
      <c r="R43" s="4"/>
      <c r="S43" s="4"/>
    </row>
    <row r="44" spans="1:19" ht="15">
      <c r="A44" s="5">
        <v>35</v>
      </c>
      <c r="R44" s="4"/>
      <c r="S44" s="4"/>
    </row>
    <row r="45" spans="1:19" ht="15">
      <c r="A45" s="5">
        <v>36</v>
      </c>
      <c r="R45" s="4"/>
      <c r="S45" s="4"/>
    </row>
    <row r="46" spans="1:19" ht="15">
      <c r="A46" s="5">
        <v>37</v>
      </c>
      <c r="R46" s="4"/>
      <c r="S46" s="4"/>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3">
    <mergeCell ref="D4:J6"/>
    <mergeCell ref="S7:T7"/>
    <mergeCell ref="S8:T8"/>
  </mergeCells>
  <printOptions/>
  <pageMargins left="0.7" right="0.7" top="0.75" bottom="0.75" header="0.3" footer="0.3"/>
  <pageSetup orientation="portrait" paperSize="9"/>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9ADC7F-DB86-4476-BD27-94C14C4A65DD}">
  <sheetPr codeName="Arkusz18"/>
  <dimension ref="A1:AA41"/>
  <sheetViews>
    <sheetView workbookViewId="0" topLeftCell="A1">
      <selection activeCell="B13" sqref="B13:P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6" ht="15">
      <c r="B2" t="str">
        <f>Hierarchia_9!B9</f>
        <v>p1</v>
      </c>
      <c r="C2" t="str">
        <f>Hierarchia_9!C9</f>
        <v>p2</v>
      </c>
      <c r="D2" t="str">
        <f>Hierarchia_9!D9</f>
        <v>p3</v>
      </c>
      <c r="E2" t="str">
        <f>Hierarchia_9!E9</f>
        <v>p4</v>
      </c>
      <c r="F2" t="str">
        <f>Hierarchia_9!F9</f>
        <v>p5</v>
      </c>
      <c r="G2" t="str">
        <f>Hierarchia_9!G9</f>
        <v>p6</v>
      </c>
      <c r="H2" t="str">
        <f>Hierarchia_9!H9</f>
        <v>p7</v>
      </c>
      <c r="I2" t="str">
        <f>Hierarchia_9!I9</f>
        <v>p8</v>
      </c>
      <c r="J2" t="str">
        <f>Hierarchia_9!J9</f>
        <v>p9</v>
      </c>
      <c r="K2" t="str">
        <f>Hierarchia_9!K9</f>
        <v>p10</v>
      </c>
      <c r="L2" t="str">
        <f>Hierarchia_9!L9</f>
        <v>p11</v>
      </c>
      <c r="M2" t="str">
        <f>Hierarchia_9!M9</f>
        <v>p12</v>
      </c>
      <c r="N2" t="str">
        <f>Hierarchia_9!N9</f>
        <v>p13</v>
      </c>
      <c r="O2" t="str">
        <f>Hierarchia_9!O9</f>
        <v>p14</v>
      </c>
      <c r="P2" t="str">
        <f>Hierarchia_9!P9</f>
        <v>p15</v>
      </c>
    </row>
    <row r="3" spans="1:19" ht="15">
      <c r="A3">
        <v>1</v>
      </c>
      <c r="B3" s="19">
        <f>COUNTIF(Hierarchia_9!B10:B5000,1)</f>
        <v>0</v>
      </c>
      <c r="C3" s="19">
        <f>COUNTIF(Hierarchia_9!C10:C5000,1)</f>
        <v>0</v>
      </c>
      <c r="D3" s="19">
        <f>COUNTIF(Hierarchia_9!D10:D5000,1)</f>
        <v>0</v>
      </c>
      <c r="E3" s="19">
        <f>COUNTIF(Hierarchia_9!E10:E5000,1)</f>
        <v>0</v>
      </c>
      <c r="F3" s="19">
        <f>COUNTIF(Hierarchia_9!F10:F5000,1)</f>
        <v>0</v>
      </c>
      <c r="G3" s="19">
        <f>COUNTIF(Hierarchia_9!G10:G5000,1)</f>
        <v>0</v>
      </c>
      <c r="H3" s="19">
        <f>COUNTIF(Hierarchia_9!H10:H5000,1)</f>
        <v>0</v>
      </c>
      <c r="I3" s="19">
        <f>COUNTIF(Hierarchia_9!I10:I5000,1)</f>
        <v>0</v>
      </c>
      <c r="J3" s="19">
        <f>COUNTIF(Hierarchia_9!J10:J5000,1)</f>
        <v>0</v>
      </c>
      <c r="K3" s="19">
        <f>COUNTIF(Hierarchia_9!K10:K5000,1)</f>
        <v>0</v>
      </c>
      <c r="L3" s="19">
        <f>COUNTIF(Hierarchia_9!L10:L5000,1)</f>
        <v>0</v>
      </c>
      <c r="M3" s="19">
        <f>COUNTIF(Hierarchia_9!M10:M5000,1)</f>
        <v>0</v>
      </c>
      <c r="N3" s="19">
        <f>COUNTIF(Hierarchia_9!N10:N5000,1)</f>
        <v>0</v>
      </c>
      <c r="O3" s="19">
        <f>COUNTIF(Hierarchia_9!O10:O5000,1)</f>
        <v>0</v>
      </c>
      <c r="P3" s="19">
        <f>COUNTIF(Hierarchia_9!P10:P5000,1)</f>
        <v>0</v>
      </c>
      <c r="Q3" s="19"/>
      <c r="R3" s="19"/>
      <c r="S3" s="19"/>
    </row>
    <row r="4" spans="1:19" ht="15">
      <c r="A4">
        <v>2</v>
      </c>
      <c r="B4" s="19">
        <f>COUNTIF(Hierarchia_9!B10:B5000,2)</f>
        <v>0</v>
      </c>
      <c r="C4" s="19">
        <f>COUNTIF(Hierarchia_9!C10:C5000,2)</f>
        <v>0</v>
      </c>
      <c r="D4" s="19">
        <f>COUNTIF(Hierarchia_9!D10:D5000,2)</f>
        <v>0</v>
      </c>
      <c r="E4" s="19">
        <f>COUNTIF(Hierarchia_9!E10:E5000,2)</f>
        <v>0</v>
      </c>
      <c r="F4" s="19">
        <f>COUNTIF(Hierarchia_9!F10:F5000,2)</f>
        <v>0</v>
      </c>
      <c r="G4" s="19">
        <f>COUNTIF(Hierarchia_9!G10:G5000,2)</f>
        <v>0</v>
      </c>
      <c r="H4" s="19">
        <f>COUNTIF(Hierarchia_9!H10:H5000,2)</f>
        <v>0</v>
      </c>
      <c r="I4" s="19">
        <f>COUNTIF(Hierarchia_9!I10:I5000,2)</f>
        <v>0</v>
      </c>
      <c r="J4" s="19">
        <f>COUNTIF(Hierarchia_9!J10:J5000,2)</f>
        <v>0</v>
      </c>
      <c r="K4" s="19">
        <f>COUNTIF(Hierarchia_9!K10:K5000,2)</f>
        <v>0</v>
      </c>
      <c r="L4" s="19">
        <f>COUNTIF(Hierarchia_9!L10:L5000,2)</f>
        <v>0</v>
      </c>
      <c r="M4" s="19">
        <f>COUNTIF(Hierarchia_9!M10:M5000,2)</f>
        <v>0</v>
      </c>
      <c r="N4" s="19">
        <f>COUNTIF(Hierarchia_9!N10:N5000,2)</f>
        <v>0</v>
      </c>
      <c r="O4" s="19">
        <f>COUNTIF(Hierarchia_9!O10:O5000,2)</f>
        <v>0</v>
      </c>
      <c r="P4" s="19">
        <f>COUNTIF(Hierarchia_9!P10:P5000,2)</f>
        <v>0</v>
      </c>
      <c r="Q4" s="19"/>
      <c r="R4" s="19"/>
      <c r="S4" s="19"/>
    </row>
    <row r="5" spans="1:19" ht="15">
      <c r="A5">
        <v>3</v>
      </c>
      <c r="B5" s="19">
        <f>COUNTIF(Hierarchia_9!B10:B5000,3)</f>
        <v>0</v>
      </c>
      <c r="C5" s="19">
        <f>COUNTIF(Hierarchia_9!C10:C5000,3)</f>
        <v>0</v>
      </c>
      <c r="D5" s="19">
        <f>COUNTIF(Hierarchia_9!D10:D5000,3)</f>
        <v>0</v>
      </c>
      <c r="E5" s="19">
        <f>COUNTIF(Hierarchia_9!E10:E5000,3)</f>
        <v>0</v>
      </c>
      <c r="F5" s="19">
        <f>COUNTIF(Hierarchia_9!F10:F5000,3)</f>
        <v>0</v>
      </c>
      <c r="G5" s="19">
        <f>COUNTIF(Hierarchia_9!G10:G5000,3)</f>
        <v>0</v>
      </c>
      <c r="H5" s="19">
        <f>COUNTIF(Hierarchia_9!H10:H5000,3)</f>
        <v>0</v>
      </c>
      <c r="I5" s="19">
        <f>COUNTIF(Hierarchia_9!I10:I5000,3)</f>
        <v>0</v>
      </c>
      <c r="J5" s="19">
        <f>COUNTIF(Hierarchia_9!J10:J5000,3)</f>
        <v>0</v>
      </c>
      <c r="K5" s="19">
        <f>COUNTIF(Hierarchia_9!K10:K5000,3)</f>
        <v>0</v>
      </c>
      <c r="L5" s="19">
        <f>COUNTIF(Hierarchia_9!L10:L5000,3)</f>
        <v>0</v>
      </c>
      <c r="M5" s="19">
        <f>COUNTIF(Hierarchia_9!M10:M5000,3)</f>
        <v>0</v>
      </c>
      <c r="N5" s="19">
        <f>COUNTIF(Hierarchia_9!N10:N5000,3)</f>
        <v>0</v>
      </c>
      <c r="O5" s="19">
        <f>COUNTIF(Hierarchia_9!O10:O5000,3)</f>
        <v>0</v>
      </c>
      <c r="P5" s="19">
        <f>COUNTIF(Hierarchia_9!P10:P5000,3)</f>
        <v>0</v>
      </c>
      <c r="Q5" s="19"/>
      <c r="R5" s="19"/>
      <c r="S5" s="19"/>
    </row>
    <row r="6" spans="1:19" ht="15">
      <c r="A6">
        <v>4</v>
      </c>
      <c r="B6" s="19">
        <f>COUNTIF(Hierarchia_9!B10:B5000,4)</f>
        <v>0</v>
      </c>
      <c r="C6" s="19">
        <f>COUNTIF(Hierarchia_9!C10:C5000,4)</f>
        <v>0</v>
      </c>
      <c r="D6" s="19">
        <f>COUNTIF(Hierarchia_9!D10:D5000,4)</f>
        <v>0</v>
      </c>
      <c r="E6" s="19">
        <f>COUNTIF(Hierarchia_9!E10:E5000,4)</f>
        <v>0</v>
      </c>
      <c r="F6" s="19">
        <f>COUNTIF(Hierarchia_9!F10:F5000,4)</f>
        <v>0</v>
      </c>
      <c r="G6" s="19">
        <f>COUNTIF(Hierarchia_9!G10:G5000,4)</f>
        <v>0</v>
      </c>
      <c r="H6" s="19">
        <f>COUNTIF(Hierarchia_9!H10:H5000,4)</f>
        <v>0</v>
      </c>
      <c r="I6" s="19">
        <f>COUNTIF(Hierarchia_9!I10:I5000,4)</f>
        <v>0</v>
      </c>
      <c r="J6" s="19">
        <f>COUNTIF(Hierarchia_9!J10:J5000,4)</f>
        <v>0</v>
      </c>
      <c r="K6" s="19">
        <f>COUNTIF(Hierarchia_9!K10:K5000,4)</f>
        <v>0</v>
      </c>
      <c r="L6" s="19">
        <f>COUNTIF(Hierarchia_9!L10:L5000,4)</f>
        <v>0</v>
      </c>
      <c r="M6" s="19">
        <f>COUNTIF(Hierarchia_9!M10:M5000,4)</f>
        <v>0</v>
      </c>
      <c r="N6" s="19">
        <f>COUNTIF(Hierarchia_9!N10:N5000,4)</f>
        <v>0</v>
      </c>
      <c r="O6" s="19">
        <f>COUNTIF(Hierarchia_9!O10:O5000,4)</f>
        <v>0</v>
      </c>
      <c r="P6" s="19">
        <f>COUNTIF(Hierarchia_9!P10:P5000,4)</f>
        <v>0</v>
      </c>
      <c r="Q6" s="19"/>
      <c r="R6" s="19"/>
      <c r="S6" s="19"/>
    </row>
    <row r="7" spans="1:19" ht="15">
      <c r="A7">
        <v>5</v>
      </c>
      <c r="B7" s="19">
        <f>COUNTIF(Hierarchia_9!B10:B5000,5)</f>
        <v>0</v>
      </c>
      <c r="C7" s="19">
        <f>COUNTIF(Hierarchia_9!C10:C5000,5)</f>
        <v>0</v>
      </c>
      <c r="D7" s="19">
        <f>COUNTIF(Hierarchia_9!D10:D5000,5)</f>
        <v>0</v>
      </c>
      <c r="E7" s="19">
        <f>COUNTIF(Hierarchia_9!E10:E5000,5)</f>
        <v>0</v>
      </c>
      <c r="F7" s="19">
        <f>COUNTIF(Hierarchia_9!F10:F5000,5)</f>
        <v>0</v>
      </c>
      <c r="G7" s="19">
        <f>COUNTIF(Hierarchia_9!G10:G5000,5)</f>
        <v>0</v>
      </c>
      <c r="H7" s="19">
        <f>COUNTIF(Hierarchia_9!H10:H5000,5)</f>
        <v>0</v>
      </c>
      <c r="I7" s="19">
        <f>COUNTIF(Hierarchia_9!I10:I5000,5)</f>
        <v>0</v>
      </c>
      <c r="J7" s="19">
        <f>COUNTIF(Hierarchia_9!J10:J5000,5)</f>
        <v>0</v>
      </c>
      <c r="K7" s="19">
        <f>COUNTIF(Hierarchia_9!K10:K5000,5)</f>
        <v>0</v>
      </c>
      <c r="L7" s="19">
        <f>COUNTIF(Hierarchia_9!L10:L5000,5)</f>
        <v>0</v>
      </c>
      <c r="M7" s="19">
        <f>COUNTIF(Hierarchia_9!M10:M5000,5)</f>
        <v>0</v>
      </c>
      <c r="N7" s="19">
        <f>COUNTIF(Hierarchia_9!N10:N5000,5)</f>
        <v>0</v>
      </c>
      <c r="O7" s="19">
        <f>COUNTIF(Hierarchia_9!O10:O5000,5)</f>
        <v>0</v>
      </c>
      <c r="P7" s="19">
        <f>COUNTIF(Hierarchia_9!P10:P5000,5)</f>
        <v>0</v>
      </c>
      <c r="Q7" s="19"/>
      <c r="R7" s="19"/>
      <c r="S7" s="19"/>
    </row>
    <row r="8" spans="1:19" ht="15">
      <c r="A8">
        <v>6</v>
      </c>
      <c r="B8" s="19">
        <f>Hierarchia_9!$B$4-SUM('h9'!B3:B7)</f>
        <v>0</v>
      </c>
      <c r="C8" s="19">
        <f>Hierarchia_9!$B$4-SUM('h9'!C3:C7)</f>
        <v>0</v>
      </c>
      <c r="D8" s="19">
        <f>Hierarchia_9!$B$4-SUM('h9'!D3:D7)</f>
        <v>0</v>
      </c>
      <c r="E8" s="19">
        <f>Hierarchia_9!$B$4-SUM('h9'!E3:E7)</f>
        <v>0</v>
      </c>
      <c r="F8" s="19">
        <f>Hierarchia_9!$B$4-SUM('h9'!F3:F7)</f>
        <v>0</v>
      </c>
      <c r="G8" s="19">
        <f>Hierarchia_9!$B$4-SUM('h9'!G3:G7)</f>
        <v>0</v>
      </c>
      <c r="H8" s="19">
        <f>Hierarchia_9!$B$4-SUM('h9'!H3:H7)</f>
        <v>0</v>
      </c>
      <c r="I8" s="19">
        <f>Hierarchia_9!$B$4-SUM('h9'!I3:I7)</f>
        <v>0</v>
      </c>
      <c r="J8" s="19">
        <f>Hierarchia_9!$B$4-SUM('h9'!J3:J7)</f>
        <v>0</v>
      </c>
      <c r="K8" s="19">
        <f>Hierarchia_9!$B$4-SUM('h9'!K3:K7)</f>
        <v>0</v>
      </c>
      <c r="L8" s="19">
        <f>Hierarchia_9!$B$4-SUM('h9'!L3:L7)</f>
        <v>0</v>
      </c>
      <c r="M8" s="19">
        <f>Hierarchia_9!$B$4-SUM('h9'!M3:M7)</f>
        <v>0</v>
      </c>
      <c r="N8" s="19">
        <f>Hierarchia_9!$B$4-SUM('h9'!N3:N7)</f>
        <v>0</v>
      </c>
      <c r="O8" s="19">
        <f>Hierarchia_9!$B$4-SUM('h9'!O3:O7)</f>
        <v>0</v>
      </c>
      <c r="P8" s="19">
        <f>Hierarchia_9!$B$4-SUM('h9'!P3:P7)</f>
        <v>0</v>
      </c>
      <c r="Q8" s="19"/>
      <c r="R8" s="19"/>
      <c r="S8" s="19"/>
    </row>
    <row r="10" ht="15">
      <c r="A10" t="s">
        <v>11</v>
      </c>
    </row>
    <row r="11" spans="2:25" ht="15">
      <c r="B11" t="str">
        <f>B2</f>
        <v>p1</v>
      </c>
      <c r="C11" t="str">
        <f aca="true" t="shared" si="0" ref="C11:P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O11" t="str">
        <f t="shared" si="0"/>
        <v>p14</v>
      </c>
      <c r="P11" t="str">
        <f t="shared" si="0"/>
        <v>p15</v>
      </c>
      <c r="U11" t="s">
        <v>89</v>
      </c>
      <c r="V11" s="2" t="s">
        <v>9</v>
      </c>
      <c r="W11" s="2" t="s">
        <v>12</v>
      </c>
      <c r="X11" s="2" t="s">
        <v>10</v>
      </c>
      <c r="Y11" s="2" t="s">
        <v>13</v>
      </c>
    </row>
    <row r="12" spans="1:25" ht="15">
      <c r="A12">
        <v>1</v>
      </c>
      <c r="B12" s="19">
        <f aca="true" t="shared" si="1" ref="B12:P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9">
        <f t="shared" si="1"/>
        <v>0</v>
      </c>
      <c r="P12" s="19">
        <f t="shared" si="1"/>
        <v>0</v>
      </c>
      <c r="Q12" s="19"/>
      <c r="R12" s="19"/>
      <c r="S12" s="19"/>
      <c r="U12">
        <f>COUNTIF(B12:P12,"&gt;="&amp;W12)</f>
        <v>15</v>
      </c>
      <c r="V12" s="1">
        <f>STDEVP(B12:P12)</f>
        <v>0</v>
      </c>
      <c r="W12" s="1">
        <f>MAX(B12:P12)-V12</f>
        <v>0</v>
      </c>
      <c r="X12">
        <f>MAX(B18:P18)</f>
        <v>0</v>
      </c>
      <c r="Y12">
        <f>COUNTIF(B18:P18,X12)</f>
        <v>0</v>
      </c>
    </row>
    <row r="13" spans="1:25" ht="15">
      <c r="A13">
        <v>2</v>
      </c>
      <c r="H13" s="43"/>
      <c r="I13" s="43"/>
      <c r="J13" s="43"/>
      <c r="U13">
        <f aca="true" t="shared" si="2" ref="U13:U17">COUNTIF(B13:P13,"&gt;="&amp;W13)</f>
        <v>0</v>
      </c>
      <c r="V13" s="1" t="e">
        <f aca="true" t="shared" si="3" ref="V13:V17">STDEVP(B13:P13)</f>
        <v>#DIV/0!</v>
      </c>
      <c r="W13" s="1" t="e">
        <f aca="true" t="shared" si="4" ref="W13:W17">MAX(B13:P13)-V13</f>
        <v>#DIV/0!</v>
      </c>
      <c r="X13">
        <f aca="true" t="shared" si="5" ref="X13:X16">MAX(B19:P19)</f>
        <v>0</v>
      </c>
      <c r="Y13">
        <f aca="true" t="shared" si="6" ref="Y13:Y16">COUNTIF(B19:P19,X13)</f>
        <v>0</v>
      </c>
    </row>
    <row r="14" spans="1:25" ht="15">
      <c r="A14">
        <v>3</v>
      </c>
      <c r="H14" s="42"/>
      <c r="J14" s="42"/>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MAX(B23:P23)</f>
        <v>0</v>
      </c>
      <c r="Y17">
        <f>COUNTIF(B23:P23,X17)</f>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153</v>
      </c>
      <c r="C24" s="19"/>
      <c r="D24" s="19"/>
      <c r="E24" s="19"/>
      <c r="F24" s="19"/>
    </row>
    <row r="25" spans="1:6" ht="15.75">
      <c r="A25" s="17" t="s">
        <v>1</v>
      </c>
      <c r="B25" s="3" t="s">
        <v>154</v>
      </c>
      <c r="C25" s="19"/>
      <c r="D25" s="19"/>
      <c r="E25" s="19"/>
      <c r="F25" s="19"/>
    </row>
    <row r="26" spans="1:6" ht="15.75">
      <c r="A26" s="17" t="s">
        <v>2</v>
      </c>
      <c r="B26" s="3" t="s">
        <v>155</v>
      </c>
      <c r="C26" s="19"/>
      <c r="D26" s="19"/>
      <c r="E26" s="19"/>
      <c r="F26" s="19"/>
    </row>
    <row r="27" spans="1:6" ht="15.75">
      <c r="A27" s="17" t="s">
        <v>3</v>
      </c>
      <c r="B27" s="3" t="s">
        <v>156</v>
      </c>
      <c r="C27" s="19"/>
      <c r="D27" s="19"/>
      <c r="E27" s="19"/>
      <c r="F27" s="19"/>
    </row>
    <row r="28" spans="1:6" ht="15.75">
      <c r="A28" s="17" t="s">
        <v>4</v>
      </c>
      <c r="B28" s="3" t="s">
        <v>157</v>
      </c>
      <c r="C28" s="19"/>
      <c r="D28" s="19"/>
      <c r="E28" s="19"/>
      <c r="F28" s="19"/>
    </row>
    <row r="29" spans="1:6" ht="15.75">
      <c r="A29" s="17" t="s">
        <v>5</v>
      </c>
      <c r="B29" s="3" t="s">
        <v>158</v>
      </c>
      <c r="C29" s="19"/>
      <c r="D29" s="19"/>
      <c r="E29" s="19"/>
      <c r="F29" s="19"/>
    </row>
    <row r="30" spans="1:6" ht="15.75">
      <c r="A30" s="17" t="s">
        <v>6</v>
      </c>
      <c r="B30" s="3" t="s">
        <v>159</v>
      </c>
      <c r="C30" s="19"/>
      <c r="D30" s="19"/>
      <c r="E30" s="19"/>
      <c r="F30" s="19"/>
    </row>
    <row r="31" spans="1:6" ht="15.75">
      <c r="A31" s="17" t="s">
        <v>7</v>
      </c>
      <c r="B31" s="3" t="s">
        <v>160</v>
      </c>
      <c r="C31" s="19"/>
      <c r="D31" s="19"/>
      <c r="E31" s="19"/>
      <c r="F31" s="19"/>
    </row>
    <row r="32" spans="1:6" ht="15.75">
      <c r="A32" s="17" t="s">
        <v>8</v>
      </c>
      <c r="B32" s="3" t="s">
        <v>161</v>
      </c>
      <c r="C32" s="19"/>
      <c r="D32" s="19"/>
      <c r="E32" s="19"/>
      <c r="F32" s="19"/>
    </row>
    <row r="33" spans="1:6" ht="15.75">
      <c r="A33" s="17" t="s">
        <v>29</v>
      </c>
      <c r="B33" s="3" t="s">
        <v>162</v>
      </c>
      <c r="C33" s="19"/>
      <c r="D33" s="19"/>
      <c r="E33" s="19"/>
      <c r="F33" s="19"/>
    </row>
    <row r="34" spans="1:6" ht="15.75">
      <c r="A34" s="17" t="s">
        <v>30</v>
      </c>
      <c r="B34" s="3" t="s">
        <v>163</v>
      </c>
      <c r="C34" s="19"/>
      <c r="D34" s="19"/>
      <c r="E34" s="19"/>
      <c r="F34" s="19"/>
    </row>
    <row r="35" spans="1:6" ht="15.75">
      <c r="A35" s="17" t="s">
        <v>31</v>
      </c>
      <c r="B35" s="3" t="s">
        <v>164</v>
      </c>
      <c r="C35" s="19"/>
      <c r="D35" s="19"/>
      <c r="E35" s="19"/>
      <c r="F35" s="19"/>
    </row>
    <row r="36" spans="1:6" ht="15.75">
      <c r="A36" s="17" t="s">
        <v>32</v>
      </c>
      <c r="B36" s="3" t="s">
        <v>165</v>
      </c>
      <c r="C36" s="19"/>
      <c r="D36" s="19"/>
      <c r="E36" s="19"/>
      <c r="F36" s="19"/>
    </row>
    <row r="37" spans="1:2" ht="15.75">
      <c r="A37" s="17" t="s">
        <v>116</v>
      </c>
      <c r="B37" s="3" t="s">
        <v>166</v>
      </c>
    </row>
    <row r="38" spans="1:2" ht="15.75">
      <c r="A38" s="17" t="s">
        <v>117</v>
      </c>
      <c r="B38" s="3" t="s">
        <v>45</v>
      </c>
    </row>
    <row r="39" spans="1:2" ht="15.75">
      <c r="A39" s="17"/>
      <c r="B39" s="18"/>
    </row>
    <row r="40" spans="1:2" ht="15.75">
      <c r="A40" s="17"/>
      <c r="B40" s="18"/>
    </row>
    <row r="41" spans="1:2" ht="15.75">
      <c r="A41" s="17"/>
      <c r="B41" s="18"/>
    </row>
  </sheetData>
  <printOptions/>
  <pageMargins left="0.7" right="0.7" top="0.75" bottom="0.75" header="0.3" footer="0.3"/>
  <pageSetup orientation="portrait" paperSize="9"/>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289D6D1-6E95-460A-BE0D-159CA3FF9A00}">
  <sheetPr codeName="Arkusz20">
    <tabColor theme="8"/>
  </sheetPr>
  <dimension ref="A1:T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3" width="9.140625" style="5" customWidth="1"/>
    <col min="14" max="14" width="9.140625" style="28" customWidth="1"/>
    <col min="15" max="16" width="9.140625" style="5" customWidth="1"/>
    <col min="17" max="17" width="9.140625" style="6" customWidth="1"/>
    <col min="18" max="18" width="4.7109375" style="3" customWidth="1"/>
    <col min="19" max="19" width="5.7109375" style="3" customWidth="1"/>
    <col min="20" max="20" width="159.421875" style="3" bestFit="1" customWidth="1"/>
    <col min="21" max="16384" width="9.140625" style="3" customWidth="1"/>
  </cols>
  <sheetData>
    <row r="1" spans="1:18" ht="15">
      <c r="A1" s="6"/>
      <c r="B1" s="6"/>
      <c r="C1" s="6"/>
      <c r="D1" s="6"/>
      <c r="E1" s="6"/>
      <c r="F1" s="6"/>
      <c r="G1" s="6"/>
      <c r="H1" s="6"/>
      <c r="I1" s="6"/>
      <c r="J1" s="6"/>
      <c r="K1" s="6"/>
      <c r="L1" s="6"/>
      <c r="M1" s="6"/>
      <c r="N1" s="6"/>
      <c r="O1" s="6"/>
      <c r="P1" s="6"/>
      <c r="R1" s="6"/>
    </row>
    <row r="2" spans="1:18" ht="18">
      <c r="A2" s="14" t="s">
        <v>169</v>
      </c>
      <c r="B2" s="6"/>
      <c r="C2" s="6"/>
      <c r="D2" s="6"/>
      <c r="E2" s="6"/>
      <c r="F2" s="6"/>
      <c r="G2" s="6"/>
      <c r="H2" s="6"/>
      <c r="I2" s="6"/>
      <c r="J2" s="6"/>
      <c r="K2" s="6"/>
      <c r="L2" s="6"/>
      <c r="M2" s="6"/>
      <c r="N2" s="6"/>
      <c r="O2" s="6"/>
      <c r="P2" s="6"/>
      <c r="R2" s="6"/>
    </row>
    <row r="3" spans="1:18" ht="15">
      <c r="A3" s="6"/>
      <c r="B3" s="6"/>
      <c r="C3" s="6"/>
      <c r="D3" s="6"/>
      <c r="E3" s="6"/>
      <c r="F3" s="6"/>
      <c r="G3" s="6"/>
      <c r="H3" s="6"/>
      <c r="I3" s="6"/>
      <c r="J3" s="6"/>
      <c r="K3" s="6"/>
      <c r="L3" s="6"/>
      <c r="M3" s="6"/>
      <c r="N3" s="6"/>
      <c r="O3" s="6"/>
      <c r="P3" s="6"/>
      <c r="R3" s="6"/>
    </row>
    <row r="4" spans="1:18" ht="23.25" customHeight="1">
      <c r="A4" s="7"/>
      <c r="B4" s="33"/>
      <c r="C4" s="6"/>
      <c r="D4" s="66" t="s">
        <v>170</v>
      </c>
      <c r="E4" s="66"/>
      <c r="F4" s="66"/>
      <c r="G4" s="66"/>
      <c r="H4" s="66"/>
      <c r="I4" s="66"/>
      <c r="J4" s="66"/>
      <c r="K4" s="40"/>
      <c r="L4" s="40"/>
      <c r="M4" s="40"/>
      <c r="N4" s="40"/>
      <c r="O4" s="40"/>
      <c r="P4" s="40"/>
      <c r="Q4" s="15"/>
      <c r="R4" s="6"/>
    </row>
    <row r="5" spans="1:18" ht="15">
      <c r="A5" s="7"/>
      <c r="B5" s="6"/>
      <c r="C5" s="6"/>
      <c r="D5" s="66"/>
      <c r="E5" s="66"/>
      <c r="F5" s="66"/>
      <c r="G5" s="66"/>
      <c r="H5" s="66"/>
      <c r="I5" s="66"/>
      <c r="J5" s="66"/>
      <c r="K5" s="40"/>
      <c r="L5" s="40"/>
      <c r="M5" s="40"/>
      <c r="N5" s="40"/>
      <c r="O5" s="40"/>
      <c r="P5" s="40"/>
      <c r="Q5" s="15"/>
      <c r="R5" s="6"/>
    </row>
    <row r="6" spans="1:18" ht="15">
      <c r="A6" s="7"/>
      <c r="B6" s="6"/>
      <c r="C6" s="6"/>
      <c r="D6" s="66"/>
      <c r="E6" s="66"/>
      <c r="F6" s="66"/>
      <c r="G6" s="66"/>
      <c r="H6" s="66"/>
      <c r="I6" s="66"/>
      <c r="J6" s="66"/>
      <c r="K6" s="40"/>
      <c r="L6" s="40"/>
      <c r="M6" s="40"/>
      <c r="N6" s="40"/>
      <c r="O6" s="40"/>
      <c r="P6" s="40"/>
      <c r="Q6" s="15"/>
      <c r="R6" s="6"/>
    </row>
    <row r="7" spans="1:20" ht="26.25" customHeight="1">
      <c r="A7" s="32" t="s">
        <v>24</v>
      </c>
      <c r="B7" s="6"/>
      <c r="C7" s="6"/>
      <c r="D7" s="6"/>
      <c r="E7" s="6"/>
      <c r="F7" s="6"/>
      <c r="G7" s="6"/>
      <c r="H7" s="6"/>
      <c r="I7" s="6"/>
      <c r="J7" s="6"/>
      <c r="K7" s="6"/>
      <c r="L7" s="6"/>
      <c r="M7" s="6"/>
      <c r="N7" s="6"/>
      <c r="O7" s="6"/>
      <c r="P7" s="6"/>
      <c r="S7" s="67"/>
      <c r="T7" s="67"/>
    </row>
    <row r="8" spans="1:20" ht="15.75">
      <c r="A8" s="35" t="s">
        <v>46</v>
      </c>
      <c r="B8" s="6"/>
      <c r="C8" s="6"/>
      <c r="D8" s="6"/>
      <c r="E8" s="6"/>
      <c r="F8" s="6"/>
      <c r="G8" s="6"/>
      <c r="H8" s="6"/>
      <c r="I8" s="6"/>
      <c r="J8" s="6"/>
      <c r="K8" s="6"/>
      <c r="L8" s="6"/>
      <c r="M8" s="6"/>
      <c r="N8" s="6"/>
      <c r="O8" s="6"/>
      <c r="P8" s="6"/>
      <c r="S8" s="68" t="s">
        <v>26</v>
      </c>
      <c r="T8" s="68"/>
    </row>
    <row r="9" spans="1:20" ht="24">
      <c r="A9" s="29" t="s">
        <v>23</v>
      </c>
      <c r="B9" s="30" t="s">
        <v>0</v>
      </c>
      <c r="C9" s="30" t="s">
        <v>1</v>
      </c>
      <c r="D9" s="30" t="s">
        <v>2</v>
      </c>
      <c r="E9" s="30" t="s">
        <v>3</v>
      </c>
      <c r="F9" s="30" t="s">
        <v>4</v>
      </c>
      <c r="G9" s="30" t="s">
        <v>5</v>
      </c>
      <c r="H9" s="30" t="s">
        <v>6</v>
      </c>
      <c r="I9" s="30" t="s">
        <v>7</v>
      </c>
      <c r="J9" s="30" t="s">
        <v>8</v>
      </c>
      <c r="K9" s="30" t="s">
        <v>29</v>
      </c>
      <c r="L9" s="30" t="s">
        <v>30</v>
      </c>
      <c r="M9" s="30" t="s">
        <v>31</v>
      </c>
      <c r="N9" s="30" t="s">
        <v>32</v>
      </c>
      <c r="O9" s="30" t="s">
        <v>116</v>
      </c>
      <c r="P9" s="30" t="s">
        <v>117</v>
      </c>
      <c r="Q9" s="10"/>
      <c r="S9" s="8" t="s">
        <v>0</v>
      </c>
      <c r="T9" s="3" t="s">
        <v>153</v>
      </c>
    </row>
    <row r="10" spans="1:20" ht="15.75">
      <c r="A10" s="5">
        <v>1</v>
      </c>
      <c r="S10" s="8" t="s">
        <v>1</v>
      </c>
      <c r="T10" s="3" t="s">
        <v>154</v>
      </c>
    </row>
    <row r="11" spans="1:20" ht="15.75">
      <c r="A11" s="5">
        <v>2</v>
      </c>
      <c r="S11" s="8" t="s">
        <v>2</v>
      </c>
      <c r="T11" s="3" t="s">
        <v>155</v>
      </c>
    </row>
    <row r="12" spans="1:20" ht="15.75">
      <c r="A12" s="5">
        <v>3</v>
      </c>
      <c r="S12" s="8" t="s">
        <v>3</v>
      </c>
      <c r="T12" s="3" t="s">
        <v>156</v>
      </c>
    </row>
    <row r="13" spans="1:20" ht="15.75">
      <c r="A13" s="5">
        <v>4</v>
      </c>
      <c r="S13" s="8" t="s">
        <v>4</v>
      </c>
      <c r="T13" s="3" t="s">
        <v>157</v>
      </c>
    </row>
    <row r="14" spans="1:20" ht="15.75">
      <c r="A14" s="5">
        <v>5</v>
      </c>
      <c r="S14" s="8" t="s">
        <v>5</v>
      </c>
      <c r="T14" s="3" t="s">
        <v>158</v>
      </c>
    </row>
    <row r="15" spans="1:20" ht="15.75">
      <c r="A15" s="5">
        <v>6</v>
      </c>
      <c r="S15" s="8" t="s">
        <v>6</v>
      </c>
      <c r="T15" s="3" t="s">
        <v>159</v>
      </c>
    </row>
    <row r="16" spans="1:20" ht="15.75">
      <c r="A16" s="5">
        <v>7</v>
      </c>
      <c r="S16" s="8" t="s">
        <v>7</v>
      </c>
      <c r="T16" s="3" t="s">
        <v>160</v>
      </c>
    </row>
    <row r="17" spans="1:20" ht="15.75">
      <c r="A17" s="5">
        <v>8</v>
      </c>
      <c r="S17" s="8" t="s">
        <v>8</v>
      </c>
      <c r="T17" s="3" t="s">
        <v>161</v>
      </c>
    </row>
    <row r="18" spans="1:20" ht="15.75">
      <c r="A18" s="5">
        <v>9</v>
      </c>
      <c r="S18" s="8" t="s">
        <v>29</v>
      </c>
      <c r="T18" s="3" t="s">
        <v>162</v>
      </c>
    </row>
    <row r="19" spans="1:20" ht="15.75">
      <c r="A19" s="5">
        <v>10</v>
      </c>
      <c r="S19" s="8" t="s">
        <v>30</v>
      </c>
      <c r="T19" s="3" t="s">
        <v>163</v>
      </c>
    </row>
    <row r="20" spans="1:20" ht="15.75">
      <c r="A20" s="5">
        <v>11</v>
      </c>
      <c r="S20" s="8" t="s">
        <v>31</v>
      </c>
      <c r="T20" s="3" t="s">
        <v>164</v>
      </c>
    </row>
    <row r="21" spans="1:20" ht="15.75">
      <c r="A21" s="5">
        <v>12</v>
      </c>
      <c r="S21" s="8" t="s">
        <v>32</v>
      </c>
      <c r="T21" s="3" t="s">
        <v>165</v>
      </c>
    </row>
    <row r="22" spans="1:20" ht="15.75">
      <c r="A22" s="5">
        <v>13</v>
      </c>
      <c r="S22" s="8" t="s">
        <v>116</v>
      </c>
      <c r="T22" s="3" t="s">
        <v>166</v>
      </c>
    </row>
    <row r="23" spans="1:20" ht="15.75">
      <c r="A23" s="5">
        <v>14</v>
      </c>
      <c r="S23" s="8" t="s">
        <v>117</v>
      </c>
      <c r="T23" s="3" t="s">
        <v>45</v>
      </c>
    </row>
    <row r="24" spans="1:19" ht="15.75">
      <c r="A24" s="5">
        <v>15</v>
      </c>
      <c r="S24" s="8"/>
    </row>
    <row r="25" ht="15">
      <c r="A25" s="5">
        <v>16</v>
      </c>
    </row>
    <row r="26" spans="1:19" ht="23.25">
      <c r="A26" s="5">
        <v>17</v>
      </c>
      <c r="S26" s="13" t="s">
        <v>27</v>
      </c>
    </row>
    <row r="27" spans="1:19" ht="15.75">
      <c r="A27" s="5">
        <v>18</v>
      </c>
      <c r="S27" s="13"/>
    </row>
    <row r="28" spans="1:19" ht="15">
      <c r="A28" s="5">
        <v>19</v>
      </c>
      <c r="S28" s="12"/>
    </row>
    <row r="29" spans="1:19" ht="15">
      <c r="A29" s="5">
        <v>20</v>
      </c>
      <c r="S29" s="12"/>
    </row>
    <row r="30" spans="1:19" ht="15">
      <c r="A30" s="5">
        <v>21</v>
      </c>
      <c r="S30" s="11"/>
    </row>
    <row r="31" spans="1:20" ht="27.75">
      <c r="A31" s="5">
        <v>22</v>
      </c>
      <c r="R31" s="39" t="s">
        <v>49</v>
      </c>
      <c r="S31" s="39"/>
      <c r="T31" s="39"/>
    </row>
    <row r="32" ht="15">
      <c r="A32" s="5">
        <v>23</v>
      </c>
    </row>
    <row r="33" spans="1:20" ht="18">
      <c r="A33" s="5">
        <v>24</v>
      </c>
      <c r="R33" s="21">
        <v>1</v>
      </c>
      <c r="S33" s="16">
        <f>'h10'!Z12</f>
        <v>0</v>
      </c>
      <c r="T33" s="20">
        <f>'h10'!AA12</f>
        <v>0</v>
      </c>
    </row>
    <row r="34" spans="1:20" ht="18">
      <c r="A34" s="5">
        <v>25</v>
      </c>
      <c r="R34" s="22">
        <v>2</v>
      </c>
      <c r="S34" s="16">
        <f>'h10'!Z13</f>
        <v>0</v>
      </c>
      <c r="T34" s="20">
        <f>'h10'!AA13</f>
        <v>0</v>
      </c>
    </row>
    <row r="35" spans="1:20" ht="18">
      <c r="A35" s="5">
        <v>26</v>
      </c>
      <c r="R35" s="23">
        <v>3</v>
      </c>
      <c r="S35" s="16">
        <f>'h10'!Z14</f>
        <v>0</v>
      </c>
      <c r="T35" s="20">
        <f>'h10'!AA14</f>
        <v>0</v>
      </c>
    </row>
    <row r="36" spans="1:20" ht="18">
      <c r="A36" s="5">
        <v>27</v>
      </c>
      <c r="R36" s="24">
        <v>4</v>
      </c>
      <c r="S36" s="16">
        <f>'h10'!Z15</f>
        <v>0</v>
      </c>
      <c r="T36" s="20">
        <f>'h10'!AA15</f>
        <v>0</v>
      </c>
    </row>
    <row r="37" spans="1:20" ht="18">
      <c r="A37" s="5">
        <v>28</v>
      </c>
      <c r="R37" s="25">
        <v>5</v>
      </c>
      <c r="S37" s="16">
        <f>'h10'!Z16</f>
        <v>0</v>
      </c>
      <c r="T37" s="20">
        <f>'h10'!AA16</f>
        <v>0</v>
      </c>
    </row>
    <row r="38" ht="15">
      <c r="A38" s="5">
        <v>29</v>
      </c>
    </row>
    <row r="39" ht="15">
      <c r="A39" s="5">
        <v>30</v>
      </c>
    </row>
    <row r="40" ht="15">
      <c r="A40" s="5">
        <v>31</v>
      </c>
    </row>
    <row r="41" spans="1:19" ht="15">
      <c r="A41" s="5">
        <v>32</v>
      </c>
      <c r="R41" s="4"/>
      <c r="S41" s="4"/>
    </row>
    <row r="42" spans="1:19" ht="15">
      <c r="A42" s="5">
        <v>33</v>
      </c>
      <c r="R42" s="4"/>
      <c r="S42" s="4"/>
    </row>
    <row r="43" spans="1:19" ht="15">
      <c r="A43" s="5">
        <v>34</v>
      </c>
      <c r="R43" s="4"/>
      <c r="S43" s="4"/>
    </row>
    <row r="44" spans="1:19" ht="15">
      <c r="A44" s="5">
        <v>35</v>
      </c>
      <c r="R44" s="4"/>
      <c r="S44" s="4"/>
    </row>
    <row r="45" spans="1:19" ht="15">
      <c r="A45" s="5">
        <v>36</v>
      </c>
      <c r="R45" s="4"/>
      <c r="S45" s="4"/>
    </row>
    <row r="46" spans="1:19" ht="15">
      <c r="A46" s="5">
        <v>37</v>
      </c>
      <c r="R46" s="4"/>
      <c r="S46" s="4"/>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3">
    <mergeCell ref="D4:J6"/>
    <mergeCell ref="S7:T7"/>
    <mergeCell ref="S8:T8"/>
  </mergeCells>
  <printOptions/>
  <pageMargins left="0.7" right="0.7" top="0.75" bottom="0.75" header="0.3" footer="0.3"/>
  <pageSetup orientation="portrait" paperSize="9"/>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6913E98-3236-4BAB-B80C-7C46FCBA2252}">
  <sheetPr codeName="Arkusz21"/>
  <dimension ref="A1:AA41"/>
  <sheetViews>
    <sheetView workbookViewId="0" topLeftCell="A1">
      <selection activeCell="B13" sqref="B13:P17"/>
    </sheetView>
  </sheetViews>
  <sheetFormatPr defaultColWidth="9.140625" defaultRowHeight="15"/>
  <cols>
    <col min="24" max="25" width="9.8515625" style="0" bestFit="1" customWidth="1"/>
  </cols>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6" ht="15">
      <c r="B2" t="str">
        <f>Hierarchia_10!B9</f>
        <v>p1</v>
      </c>
      <c r="C2" t="str">
        <f>Hierarchia_10!C9</f>
        <v>p2</v>
      </c>
      <c r="D2" t="str">
        <f>Hierarchia_10!D9</f>
        <v>p3</v>
      </c>
      <c r="E2" t="str">
        <f>Hierarchia_10!E9</f>
        <v>p4</v>
      </c>
      <c r="F2" t="str">
        <f>Hierarchia_10!F9</f>
        <v>p5</v>
      </c>
      <c r="G2" t="str">
        <f>Hierarchia_10!G9</f>
        <v>p6</v>
      </c>
      <c r="H2" t="str">
        <f>Hierarchia_10!H9</f>
        <v>p7</v>
      </c>
      <c r="I2" t="str">
        <f>Hierarchia_10!I9</f>
        <v>p8</v>
      </c>
      <c r="J2" t="str">
        <f>Hierarchia_10!J9</f>
        <v>p9</v>
      </c>
      <c r="K2" t="str">
        <f>Hierarchia_10!K9</f>
        <v>p10</v>
      </c>
      <c r="L2" t="str">
        <f>Hierarchia_10!L9</f>
        <v>p11</v>
      </c>
      <c r="M2" t="str">
        <f>Hierarchia_10!M9</f>
        <v>p12</v>
      </c>
      <c r="N2" t="str">
        <f>Hierarchia_10!N9</f>
        <v>p13</v>
      </c>
      <c r="O2" t="str">
        <f>Hierarchia_10!O9</f>
        <v>p14</v>
      </c>
      <c r="P2" t="str">
        <f>Hierarchia_10!P9</f>
        <v>p15</v>
      </c>
    </row>
    <row r="3" spans="1:19" ht="15">
      <c r="A3">
        <v>1</v>
      </c>
      <c r="B3" s="19">
        <f>COUNTIF(Hierarchia_10!B10:B5000,1)</f>
        <v>0</v>
      </c>
      <c r="C3" s="19">
        <f>COUNTIF(Hierarchia_10!C10:C5000,1)</f>
        <v>0</v>
      </c>
      <c r="D3" s="19">
        <f>COUNTIF(Hierarchia_10!D10:D5000,1)</f>
        <v>0</v>
      </c>
      <c r="E3" s="19">
        <f>COUNTIF(Hierarchia_10!E10:E5000,1)</f>
        <v>0</v>
      </c>
      <c r="F3" s="19">
        <f>COUNTIF(Hierarchia_10!F10:F5000,1)</f>
        <v>0</v>
      </c>
      <c r="G3" s="19">
        <f>COUNTIF(Hierarchia_10!G10:G5000,1)</f>
        <v>0</v>
      </c>
      <c r="H3" s="19">
        <f>COUNTIF(Hierarchia_10!H10:H5000,1)</f>
        <v>0</v>
      </c>
      <c r="I3" s="19">
        <f>COUNTIF(Hierarchia_10!I10:I5000,1)</f>
        <v>0</v>
      </c>
      <c r="J3" s="19">
        <f>COUNTIF(Hierarchia_10!J10:J5000,1)</f>
        <v>0</v>
      </c>
      <c r="K3" s="19">
        <f>COUNTIF(Hierarchia_10!K10:K5000,1)</f>
        <v>0</v>
      </c>
      <c r="L3" s="19">
        <f>COUNTIF(Hierarchia_10!L10:L5000,1)</f>
        <v>0</v>
      </c>
      <c r="M3" s="19">
        <f>COUNTIF(Hierarchia_10!M10:M5000,1)</f>
        <v>0</v>
      </c>
      <c r="N3" s="19">
        <f>COUNTIF(Hierarchia_10!N10:N5000,1)</f>
        <v>0</v>
      </c>
      <c r="O3" s="19">
        <f>COUNTIF(Hierarchia_10!O10:O5000,1)</f>
        <v>0</v>
      </c>
      <c r="P3" s="19">
        <f>COUNTIF(Hierarchia_10!P10:P5000,1)</f>
        <v>0</v>
      </c>
      <c r="Q3" s="19"/>
      <c r="R3" s="19"/>
      <c r="S3" s="19"/>
    </row>
    <row r="4" spans="1:19" ht="15">
      <c r="A4">
        <v>2</v>
      </c>
      <c r="B4" s="19">
        <f>COUNTIF(Hierarchia_10!B10:B5000,2)</f>
        <v>0</v>
      </c>
      <c r="C4" s="19">
        <f>COUNTIF(Hierarchia_10!C10:C5000,2)</f>
        <v>0</v>
      </c>
      <c r="D4" s="19">
        <f>COUNTIF(Hierarchia_10!D10:D5000,2)</f>
        <v>0</v>
      </c>
      <c r="E4" s="19">
        <f>COUNTIF(Hierarchia_10!E10:E5000,2)</f>
        <v>0</v>
      </c>
      <c r="F4" s="19">
        <f>COUNTIF(Hierarchia_10!F10:F5000,2)</f>
        <v>0</v>
      </c>
      <c r="G4" s="19">
        <f>COUNTIF(Hierarchia_10!G10:G5000,2)</f>
        <v>0</v>
      </c>
      <c r="H4" s="19">
        <f>COUNTIF(Hierarchia_10!H10:H5000,2)</f>
        <v>0</v>
      </c>
      <c r="I4" s="19">
        <f>COUNTIF(Hierarchia_10!I10:I5000,2)</f>
        <v>0</v>
      </c>
      <c r="J4" s="19">
        <f>COUNTIF(Hierarchia_10!J10:J5000,2)</f>
        <v>0</v>
      </c>
      <c r="K4" s="19">
        <f>COUNTIF(Hierarchia_10!K10:K5000,2)</f>
        <v>0</v>
      </c>
      <c r="L4" s="19">
        <f>COUNTIF(Hierarchia_10!L10:L5000,2)</f>
        <v>0</v>
      </c>
      <c r="M4" s="19">
        <f>COUNTIF(Hierarchia_10!M10:M5000,2)</f>
        <v>0</v>
      </c>
      <c r="N4" s="19">
        <f>COUNTIF(Hierarchia_10!N10:N5000,2)</f>
        <v>0</v>
      </c>
      <c r="O4" s="19">
        <f>COUNTIF(Hierarchia_10!O10:O5000,2)</f>
        <v>0</v>
      </c>
      <c r="P4" s="19">
        <f>COUNTIF(Hierarchia_10!P10:P5000,2)</f>
        <v>0</v>
      </c>
      <c r="Q4" s="19"/>
      <c r="R4" s="19"/>
      <c r="S4" s="19"/>
    </row>
    <row r="5" spans="1:19" ht="15">
      <c r="A5">
        <v>3</v>
      </c>
      <c r="B5" s="19">
        <f>COUNTIF(Hierarchia_10!B10:B5000,3)</f>
        <v>0</v>
      </c>
      <c r="C5" s="19">
        <f>COUNTIF(Hierarchia_10!C10:C5000,3)</f>
        <v>0</v>
      </c>
      <c r="D5" s="19">
        <f>COUNTIF(Hierarchia_10!D10:D5000,3)</f>
        <v>0</v>
      </c>
      <c r="E5" s="19">
        <f>COUNTIF(Hierarchia_10!E10:E5000,3)</f>
        <v>0</v>
      </c>
      <c r="F5" s="19">
        <f>COUNTIF(Hierarchia_10!F10:F5000,3)</f>
        <v>0</v>
      </c>
      <c r="G5" s="19">
        <f>COUNTIF(Hierarchia_10!G10:G5000,3)</f>
        <v>0</v>
      </c>
      <c r="H5" s="19">
        <f>COUNTIF(Hierarchia_10!H10:H5000,3)</f>
        <v>0</v>
      </c>
      <c r="I5" s="19">
        <f>COUNTIF(Hierarchia_10!I10:I5000,3)</f>
        <v>0</v>
      </c>
      <c r="J5" s="19">
        <f>COUNTIF(Hierarchia_10!J10:J5000,3)</f>
        <v>0</v>
      </c>
      <c r="K5" s="19">
        <f>COUNTIF(Hierarchia_10!K10:K5000,3)</f>
        <v>0</v>
      </c>
      <c r="L5" s="19">
        <f>COUNTIF(Hierarchia_10!L10:L5000,3)</f>
        <v>0</v>
      </c>
      <c r="M5" s="19">
        <f>COUNTIF(Hierarchia_10!M10:M5000,3)</f>
        <v>0</v>
      </c>
      <c r="N5" s="19">
        <f>COUNTIF(Hierarchia_10!N10:N5000,3)</f>
        <v>0</v>
      </c>
      <c r="O5" s="19">
        <f>COUNTIF(Hierarchia_10!O10:O5000,3)</f>
        <v>0</v>
      </c>
      <c r="P5" s="19">
        <f>COUNTIF(Hierarchia_10!P10:P5000,3)</f>
        <v>0</v>
      </c>
      <c r="Q5" s="19"/>
      <c r="R5" s="19"/>
      <c r="S5" s="19"/>
    </row>
    <row r="6" spans="1:19" ht="15">
      <c r="A6">
        <v>4</v>
      </c>
      <c r="B6" s="19">
        <f>COUNTIF(Hierarchia_10!B10:B5000,4)</f>
        <v>0</v>
      </c>
      <c r="C6" s="19">
        <f>COUNTIF(Hierarchia_10!C10:C5000,4)</f>
        <v>0</v>
      </c>
      <c r="D6" s="19">
        <f>COUNTIF(Hierarchia_10!D10:D5000,4)</f>
        <v>0</v>
      </c>
      <c r="E6" s="19">
        <f>COUNTIF(Hierarchia_10!E10:E5000,4)</f>
        <v>0</v>
      </c>
      <c r="F6" s="19">
        <f>COUNTIF(Hierarchia_10!F10:F5000,4)</f>
        <v>0</v>
      </c>
      <c r="G6" s="19">
        <f>COUNTIF(Hierarchia_10!G10:G5000,4)</f>
        <v>0</v>
      </c>
      <c r="H6" s="19">
        <f>COUNTIF(Hierarchia_10!H10:H5000,4)</f>
        <v>0</v>
      </c>
      <c r="I6" s="19">
        <f>COUNTIF(Hierarchia_10!I10:I5000,4)</f>
        <v>0</v>
      </c>
      <c r="J6" s="19">
        <f>COUNTIF(Hierarchia_10!J10:J5000,4)</f>
        <v>0</v>
      </c>
      <c r="K6" s="19">
        <f>COUNTIF(Hierarchia_10!K10:K5000,4)</f>
        <v>0</v>
      </c>
      <c r="L6" s="19">
        <f>COUNTIF(Hierarchia_10!L10:L5000,4)</f>
        <v>0</v>
      </c>
      <c r="M6" s="19">
        <f>COUNTIF(Hierarchia_10!M10:M5000,4)</f>
        <v>0</v>
      </c>
      <c r="N6" s="19">
        <f>COUNTIF(Hierarchia_10!N10:N5000,4)</f>
        <v>0</v>
      </c>
      <c r="O6" s="19">
        <f>COUNTIF(Hierarchia_10!O10:O5000,4)</f>
        <v>0</v>
      </c>
      <c r="P6" s="19">
        <f>COUNTIF(Hierarchia_10!P10:P5000,4)</f>
        <v>0</v>
      </c>
      <c r="Q6" s="19"/>
      <c r="R6" s="19"/>
      <c r="S6" s="19"/>
    </row>
    <row r="7" spans="1:19" ht="15">
      <c r="A7">
        <v>5</v>
      </c>
      <c r="B7" s="19">
        <f>COUNTIF(Hierarchia_10!B10:B5000,5)</f>
        <v>0</v>
      </c>
      <c r="C7" s="19">
        <f>COUNTIF(Hierarchia_10!C10:C5000,5)</f>
        <v>0</v>
      </c>
      <c r="D7" s="19">
        <f>COUNTIF(Hierarchia_10!D10:D5000,5)</f>
        <v>0</v>
      </c>
      <c r="E7" s="19">
        <f>COUNTIF(Hierarchia_10!E10:E5000,5)</f>
        <v>0</v>
      </c>
      <c r="F7" s="19">
        <f>COUNTIF(Hierarchia_10!F10:F5000,5)</f>
        <v>0</v>
      </c>
      <c r="G7" s="19">
        <f>COUNTIF(Hierarchia_10!G10:G5000,5)</f>
        <v>0</v>
      </c>
      <c r="H7" s="19">
        <f>COUNTIF(Hierarchia_10!H10:H5000,5)</f>
        <v>0</v>
      </c>
      <c r="I7" s="19">
        <f>COUNTIF(Hierarchia_10!I10:I5000,5)</f>
        <v>0</v>
      </c>
      <c r="J7" s="19">
        <f>COUNTIF(Hierarchia_10!J10:J5000,5)</f>
        <v>0</v>
      </c>
      <c r="K7" s="19">
        <f>COUNTIF(Hierarchia_10!K10:K5000,5)</f>
        <v>0</v>
      </c>
      <c r="L7" s="19">
        <f>COUNTIF(Hierarchia_10!L10:L5000,5)</f>
        <v>0</v>
      </c>
      <c r="M7" s="19">
        <f>COUNTIF(Hierarchia_10!M10:M5000,5)</f>
        <v>0</v>
      </c>
      <c r="N7" s="19">
        <f>COUNTIF(Hierarchia_10!N10:N5000,5)</f>
        <v>0</v>
      </c>
      <c r="O7" s="19">
        <f>COUNTIF(Hierarchia_10!O10:O5000,5)</f>
        <v>0</v>
      </c>
      <c r="P7" s="19">
        <f>COUNTIF(Hierarchia_10!P10:P5000,5)</f>
        <v>0</v>
      </c>
      <c r="Q7" s="19"/>
      <c r="R7" s="19"/>
      <c r="S7" s="19"/>
    </row>
    <row r="8" spans="1:19" ht="15">
      <c r="A8">
        <v>6</v>
      </c>
      <c r="B8" s="19">
        <f>Hierarchia_10!$B$4-SUM('h10'!B3:B7)</f>
        <v>0</v>
      </c>
      <c r="C8" s="19">
        <f>Hierarchia_10!$B$4-SUM('h10'!C3:C7)</f>
        <v>0</v>
      </c>
      <c r="D8" s="19">
        <f>Hierarchia_10!$B$4-SUM('h10'!D3:D7)</f>
        <v>0</v>
      </c>
      <c r="E8" s="19">
        <f>Hierarchia_10!$B$4-SUM('h10'!E3:E7)</f>
        <v>0</v>
      </c>
      <c r="F8" s="19">
        <f>Hierarchia_10!$B$4-SUM('h10'!F3:F7)</f>
        <v>0</v>
      </c>
      <c r="G8" s="19">
        <f>Hierarchia_10!$B$4-SUM('h10'!G3:G7)</f>
        <v>0</v>
      </c>
      <c r="H8" s="19">
        <f>Hierarchia_10!$B$4-SUM('h10'!H3:H7)</f>
        <v>0</v>
      </c>
      <c r="I8" s="19">
        <f>Hierarchia_10!$B$4-SUM('h10'!I3:I7)</f>
        <v>0</v>
      </c>
      <c r="J8" s="19">
        <f>Hierarchia_10!$B$4-SUM('h10'!J3:J7)</f>
        <v>0</v>
      </c>
      <c r="K8" s="19">
        <f>Hierarchia_10!$B$4-SUM('h10'!K3:K7)</f>
        <v>0</v>
      </c>
      <c r="L8" s="19">
        <f>Hierarchia_10!$B$4-SUM('h10'!L3:L7)</f>
        <v>0</v>
      </c>
      <c r="M8" s="19">
        <f>Hierarchia_10!$B$4-SUM('h10'!M3:M7)</f>
        <v>0</v>
      </c>
      <c r="N8" s="19">
        <f>Hierarchia_10!$B$4-SUM('h10'!N3:N7)</f>
        <v>0</v>
      </c>
      <c r="O8" s="19">
        <f>Hierarchia_10!$B$4-SUM('h10'!O3:O7)</f>
        <v>0</v>
      </c>
      <c r="P8" s="19">
        <f>Hierarchia_10!$B$4-SUM('h10'!P3:P7)</f>
        <v>0</v>
      </c>
      <c r="Q8" s="19"/>
      <c r="R8" s="19"/>
      <c r="S8" s="19"/>
    </row>
    <row r="10" ht="15">
      <c r="A10" t="s">
        <v>11</v>
      </c>
    </row>
    <row r="11" spans="2:27" ht="15">
      <c r="B11" t="str">
        <f>B2</f>
        <v>p1</v>
      </c>
      <c r="C11" t="str">
        <f aca="true" t="shared" si="0" ref="C11:P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O11" t="str">
        <f t="shared" si="0"/>
        <v>p14</v>
      </c>
      <c r="P11" t="str">
        <f t="shared" si="0"/>
        <v>p15</v>
      </c>
      <c r="U11" t="s">
        <v>89</v>
      </c>
      <c r="V11" s="2" t="s">
        <v>9</v>
      </c>
      <c r="W11" s="2" t="s">
        <v>12</v>
      </c>
      <c r="X11" s="2" t="s">
        <v>10</v>
      </c>
      <c r="Y11" s="2" t="s">
        <v>13</v>
      </c>
      <c r="Z11" s="2"/>
      <c r="AA11" s="2"/>
    </row>
    <row r="12" spans="1:25" ht="15">
      <c r="A12">
        <v>1</v>
      </c>
      <c r="B12" s="19">
        <f aca="true" t="shared" si="1" ref="B12:P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O12" s="19">
        <f t="shared" si="1"/>
        <v>0</v>
      </c>
      <c r="P12" s="19">
        <f t="shared" si="1"/>
        <v>0</v>
      </c>
      <c r="Q12" s="19"/>
      <c r="R12" s="19"/>
      <c r="S12" s="19"/>
      <c r="U12">
        <f>COUNTIF(B12:P12,"&gt;="&amp;W12)</f>
        <v>15</v>
      </c>
      <c r="V12" s="1">
        <f>STDEVP(B12:P12)</f>
        <v>0</v>
      </c>
      <c r="W12" s="1">
        <f>MAX(B12:P12)-V12</f>
        <v>0</v>
      </c>
      <c r="X12">
        <f aca="true" t="shared" si="2" ref="X12:X17">MAX(B18:P18)</f>
        <v>0</v>
      </c>
      <c r="Y12">
        <f aca="true" t="shared" si="3" ref="Y12:Y17">COUNTIF(B18:P18,X12)</f>
        <v>0</v>
      </c>
    </row>
    <row r="13" spans="1:25" ht="15">
      <c r="A13" s="45">
        <v>2</v>
      </c>
      <c r="B13" s="19"/>
      <c r="C13" s="19"/>
      <c r="D13" s="19"/>
      <c r="E13" s="19"/>
      <c r="F13" s="19"/>
      <c r="G13" s="19"/>
      <c r="H13" s="19"/>
      <c r="I13" s="19"/>
      <c r="J13" s="19"/>
      <c r="K13" s="19"/>
      <c r="L13" s="19"/>
      <c r="M13" s="19"/>
      <c r="N13" s="19"/>
      <c r="O13" s="19"/>
      <c r="P13" s="19"/>
      <c r="U13">
        <f aca="true" t="shared" si="4" ref="U13:U17">COUNTIF(B13:P13,"&gt;="&amp;W13)</f>
        <v>0</v>
      </c>
      <c r="V13" s="1" t="e">
        <f aca="true" t="shared" si="5" ref="V13:V17">STDEVP(B13:P13)</f>
        <v>#DIV/0!</v>
      </c>
      <c r="W13" s="1" t="e">
        <f aca="true" t="shared" si="6" ref="W13:W17">MAX(B13:P13)-V13</f>
        <v>#DIV/0!</v>
      </c>
      <c r="X13">
        <f t="shared" si="2"/>
        <v>0</v>
      </c>
      <c r="Y13">
        <f t="shared" si="3"/>
        <v>0</v>
      </c>
    </row>
    <row r="14" spans="1:25" s="43" customFormat="1" ht="15">
      <c r="A14" s="43">
        <v>3</v>
      </c>
      <c r="B14" s="19"/>
      <c r="C14" s="19"/>
      <c r="D14" s="19"/>
      <c r="E14" s="19"/>
      <c r="F14" s="19"/>
      <c r="G14" s="19"/>
      <c r="H14" s="19"/>
      <c r="I14" s="19"/>
      <c r="J14" s="19"/>
      <c r="K14" s="19"/>
      <c r="L14" s="19"/>
      <c r="M14" s="19"/>
      <c r="N14" s="19"/>
      <c r="O14" s="19"/>
      <c r="P14" s="19"/>
      <c r="U14" s="43">
        <f t="shared" si="4"/>
        <v>0</v>
      </c>
      <c r="V14" s="44" t="e">
        <f t="shared" si="5"/>
        <v>#DIV/0!</v>
      </c>
      <c r="W14" s="44" t="e">
        <f t="shared" si="6"/>
        <v>#DIV/0!</v>
      </c>
      <c r="X14" s="43">
        <f t="shared" si="2"/>
        <v>0</v>
      </c>
      <c r="Y14" s="43">
        <f t="shared" si="3"/>
        <v>0</v>
      </c>
    </row>
    <row r="15" spans="1:25" ht="15">
      <c r="A15">
        <v>4</v>
      </c>
      <c r="B15" s="19"/>
      <c r="C15" s="19"/>
      <c r="D15" s="19"/>
      <c r="E15" s="19"/>
      <c r="F15" s="19"/>
      <c r="G15" s="19"/>
      <c r="H15" s="19"/>
      <c r="I15" s="19"/>
      <c r="J15" s="19"/>
      <c r="K15" s="19"/>
      <c r="L15" s="19"/>
      <c r="M15" s="19"/>
      <c r="N15" s="19"/>
      <c r="O15" s="19"/>
      <c r="P15" s="19"/>
      <c r="U15">
        <f t="shared" si="4"/>
        <v>0</v>
      </c>
      <c r="V15" s="1" t="e">
        <f t="shared" si="5"/>
        <v>#DIV/0!</v>
      </c>
      <c r="W15" s="1" t="e">
        <f t="shared" si="6"/>
        <v>#DIV/0!</v>
      </c>
      <c r="X15">
        <f t="shared" si="2"/>
        <v>0</v>
      </c>
      <c r="Y15">
        <f t="shared" si="3"/>
        <v>0</v>
      </c>
    </row>
    <row r="16" spans="1:25" ht="15">
      <c r="A16">
        <v>5</v>
      </c>
      <c r="B16" s="19"/>
      <c r="C16" s="19"/>
      <c r="D16" s="19"/>
      <c r="E16" s="19"/>
      <c r="F16" s="19"/>
      <c r="G16" s="19"/>
      <c r="H16" s="19"/>
      <c r="I16" s="19"/>
      <c r="J16" s="19"/>
      <c r="K16" s="19"/>
      <c r="L16" s="19"/>
      <c r="M16" s="19"/>
      <c r="N16" s="19"/>
      <c r="O16" s="19"/>
      <c r="P16" s="19"/>
      <c r="U16">
        <f t="shared" si="4"/>
        <v>0</v>
      </c>
      <c r="V16" s="1" t="e">
        <f t="shared" si="5"/>
        <v>#DIV/0!</v>
      </c>
      <c r="W16" s="1" t="e">
        <f t="shared" si="6"/>
        <v>#DIV/0!</v>
      </c>
      <c r="X16">
        <f t="shared" si="2"/>
        <v>0</v>
      </c>
      <c r="Y16">
        <f t="shared" si="3"/>
        <v>0</v>
      </c>
    </row>
    <row r="17" spans="1:25" ht="15">
      <c r="A17">
        <v>6</v>
      </c>
      <c r="B17" s="19"/>
      <c r="C17" s="19"/>
      <c r="D17" s="19"/>
      <c r="E17" s="19"/>
      <c r="F17" s="19"/>
      <c r="G17" s="19"/>
      <c r="H17" s="19"/>
      <c r="I17" s="19"/>
      <c r="J17" s="19"/>
      <c r="K17" s="19"/>
      <c r="L17" s="19"/>
      <c r="M17" s="19"/>
      <c r="N17" s="19"/>
      <c r="O17" s="19"/>
      <c r="P17" s="19"/>
      <c r="U17">
        <f t="shared" si="4"/>
        <v>0</v>
      </c>
      <c r="V17" s="1" t="e">
        <f t="shared" si="5"/>
        <v>#DIV/0!</v>
      </c>
      <c r="W17" s="1" t="e">
        <f t="shared" si="6"/>
        <v>#DIV/0!</v>
      </c>
      <c r="X17">
        <f t="shared" si="2"/>
        <v>0</v>
      </c>
      <c r="Y17">
        <f t="shared" si="3"/>
        <v>0</v>
      </c>
    </row>
    <row r="18" ht="15">
      <c r="A18" t="s">
        <v>172</v>
      </c>
    </row>
    <row r="19" ht="15">
      <c r="A19" s="45" t="s">
        <v>171</v>
      </c>
    </row>
    <row r="20" ht="15">
      <c r="A20" t="s">
        <v>173</v>
      </c>
    </row>
    <row r="21" ht="15">
      <c r="A21" t="s">
        <v>174</v>
      </c>
    </row>
    <row r="22" ht="15">
      <c r="A22" t="s">
        <v>175</v>
      </c>
    </row>
    <row r="23" ht="15">
      <c r="A23" t="s">
        <v>176</v>
      </c>
    </row>
    <row r="24" spans="1:6" ht="15.75">
      <c r="A24" s="17" t="s">
        <v>0</v>
      </c>
      <c r="B24" s="3" t="s">
        <v>153</v>
      </c>
      <c r="C24" s="19"/>
      <c r="D24" s="19"/>
      <c r="E24" s="19"/>
      <c r="F24" s="19"/>
    </row>
    <row r="25" spans="1:6" ht="15.75">
      <c r="A25" s="17" t="s">
        <v>1</v>
      </c>
      <c r="B25" s="3" t="s">
        <v>154</v>
      </c>
      <c r="C25" s="19"/>
      <c r="D25" s="19"/>
      <c r="E25" s="19"/>
      <c r="F25" s="19"/>
    </row>
    <row r="26" spans="1:6" ht="15.75">
      <c r="A26" s="17" t="s">
        <v>2</v>
      </c>
      <c r="B26" s="3" t="s">
        <v>155</v>
      </c>
      <c r="C26" s="19"/>
      <c r="D26" s="19"/>
      <c r="E26" s="19"/>
      <c r="F26" s="19"/>
    </row>
    <row r="27" spans="1:6" ht="15.75">
      <c r="A27" s="17" t="s">
        <v>3</v>
      </c>
      <c r="B27" s="3" t="s">
        <v>156</v>
      </c>
      <c r="C27" s="19"/>
      <c r="D27" s="19"/>
      <c r="E27" s="19"/>
      <c r="F27" s="19"/>
    </row>
    <row r="28" spans="1:6" ht="15.75">
      <c r="A28" s="17" t="s">
        <v>4</v>
      </c>
      <c r="B28" s="3" t="s">
        <v>157</v>
      </c>
      <c r="C28" s="19"/>
      <c r="D28" s="19"/>
      <c r="E28" s="19"/>
      <c r="F28" s="19"/>
    </row>
    <row r="29" spans="1:6" ht="15.75">
      <c r="A29" s="17" t="s">
        <v>5</v>
      </c>
      <c r="B29" s="3" t="s">
        <v>158</v>
      </c>
      <c r="C29" s="19"/>
      <c r="D29" s="19"/>
      <c r="E29" s="19"/>
      <c r="F29" s="19"/>
    </row>
    <row r="30" spans="1:6" ht="15.75">
      <c r="A30" s="17" t="s">
        <v>6</v>
      </c>
      <c r="B30" s="3" t="s">
        <v>159</v>
      </c>
      <c r="C30" s="19"/>
      <c r="D30" s="19"/>
      <c r="E30" s="19"/>
      <c r="F30" s="19"/>
    </row>
    <row r="31" spans="1:6" ht="15.75">
      <c r="A31" s="17" t="s">
        <v>7</v>
      </c>
      <c r="B31" s="3" t="s">
        <v>160</v>
      </c>
      <c r="C31" s="19"/>
      <c r="D31" s="19"/>
      <c r="E31" s="19"/>
      <c r="F31" s="19"/>
    </row>
    <row r="32" spans="1:6" ht="15.75">
      <c r="A32" s="17" t="s">
        <v>8</v>
      </c>
      <c r="B32" s="3" t="s">
        <v>161</v>
      </c>
      <c r="C32" s="19"/>
      <c r="D32" s="19"/>
      <c r="E32" s="19"/>
      <c r="F32" s="19"/>
    </row>
    <row r="33" spans="1:6" ht="15.75">
      <c r="A33" s="17" t="s">
        <v>29</v>
      </c>
      <c r="B33" s="3" t="s">
        <v>162</v>
      </c>
      <c r="C33" s="19"/>
      <c r="D33" s="19"/>
      <c r="E33" s="19"/>
      <c r="F33" s="19"/>
    </row>
    <row r="34" spans="1:6" ht="15.75">
      <c r="A34" s="17" t="s">
        <v>30</v>
      </c>
      <c r="B34" s="3" t="s">
        <v>163</v>
      </c>
      <c r="C34" s="19"/>
      <c r="D34" s="19"/>
      <c r="E34" s="19"/>
      <c r="F34" s="19"/>
    </row>
    <row r="35" spans="1:6" ht="15.75">
      <c r="A35" s="17" t="s">
        <v>31</v>
      </c>
      <c r="B35" s="3" t="s">
        <v>164</v>
      </c>
      <c r="C35" s="19"/>
      <c r="D35" s="19"/>
      <c r="E35" s="19"/>
      <c r="F35" s="19"/>
    </row>
    <row r="36" spans="1:6" ht="15.75">
      <c r="A36" s="17" t="s">
        <v>32</v>
      </c>
      <c r="B36" s="3" t="s">
        <v>165</v>
      </c>
      <c r="C36" s="19"/>
      <c r="D36" s="19"/>
      <c r="E36" s="19"/>
      <c r="F36" s="19"/>
    </row>
    <row r="37" spans="1:2" ht="15.75">
      <c r="A37" s="17" t="s">
        <v>116</v>
      </c>
      <c r="B37" s="3" t="s">
        <v>166</v>
      </c>
    </row>
    <row r="38" spans="1:2" ht="15.75">
      <c r="A38" s="17" t="s">
        <v>117</v>
      </c>
      <c r="B38" s="3" t="s">
        <v>45</v>
      </c>
    </row>
    <row r="39" spans="1:2" ht="15.75">
      <c r="A39" s="17"/>
      <c r="B39" s="18"/>
    </row>
    <row r="40" spans="1:2" ht="15.75">
      <c r="A40" s="17"/>
      <c r="B40" s="18"/>
    </row>
    <row r="41" spans="1:2" ht="15.75">
      <c r="A41" s="17"/>
      <c r="B41" s="18"/>
    </row>
  </sheetData>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220868-5FAF-43AD-9F01-29E41FC9E84D}">
  <sheetPr codeName="Arkusz23"/>
  <dimension ref="A1:AA47"/>
  <sheetViews>
    <sheetView workbookViewId="0" topLeftCell="A1">
      <selection activeCell="B15" sqref="B15:I21"/>
    </sheetView>
  </sheetViews>
  <sheetFormatPr defaultColWidth="9.140625" defaultRowHeight="15"/>
  <cols>
    <col min="10" max="10" width="9.28125" style="0" bestFit="1" customWidth="1"/>
    <col min="11" max="11" width="9.57421875" style="0" bestFit="1" customWidth="1"/>
  </cols>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9" ht="15">
      <c r="B2" t="str">
        <f>Hierarchia_og!B9</f>
        <v>p1</v>
      </c>
      <c r="C2" t="str">
        <f>Hierarchia_og!C9</f>
        <v>p2</v>
      </c>
      <c r="D2" t="str">
        <f>Hierarchia_og!D9</f>
        <v>p3</v>
      </c>
      <c r="E2" t="str">
        <f>Hierarchia_og!E9</f>
        <v>p4</v>
      </c>
      <c r="F2" t="str">
        <f>Hierarchia_og!F9</f>
        <v>p5</v>
      </c>
      <c r="G2" t="str">
        <f>Hierarchia_og!G9</f>
        <v>p6</v>
      </c>
      <c r="H2" t="str">
        <f>Hierarchia_og!H9</f>
        <v>p7</v>
      </c>
      <c r="I2" t="str">
        <f>Hierarchia_og!I9</f>
        <v>p8</v>
      </c>
    </row>
    <row r="3" spans="1:9" ht="15">
      <c r="A3">
        <v>1</v>
      </c>
      <c r="B3">
        <f>COUNTIF(Hierarchia_og!B10:B5000,1)</f>
        <v>0</v>
      </c>
      <c r="C3">
        <f>COUNTIF(Hierarchia_og!C10:C5000,1)</f>
        <v>0</v>
      </c>
      <c r="D3">
        <f>COUNTIF(Hierarchia_og!D10:D5000,1)</f>
        <v>0</v>
      </c>
      <c r="E3">
        <f>COUNTIF(Hierarchia_og!E10:E5000,1)</f>
        <v>0</v>
      </c>
      <c r="F3">
        <f>COUNTIF(Hierarchia_og!F10:F5000,1)</f>
        <v>0</v>
      </c>
      <c r="G3">
        <f>COUNTIF(Hierarchia_og!G10:G5000,1)</f>
        <v>0</v>
      </c>
      <c r="H3">
        <f>COUNTIF(Hierarchia_og!H10:H5000,1)</f>
        <v>0</v>
      </c>
      <c r="I3">
        <f>COUNTIF(Hierarchia_og!I10:I5000,1)</f>
        <v>0</v>
      </c>
    </row>
    <row r="4" spans="1:9" ht="15">
      <c r="A4">
        <v>2</v>
      </c>
      <c r="B4" s="19">
        <f>COUNTIF(Hierarchia_og!B10:B5000,2)</f>
        <v>0</v>
      </c>
      <c r="C4" s="19">
        <f>COUNTIF(Hierarchia_og!C10:C5000,2)</f>
        <v>0</v>
      </c>
      <c r="D4" s="19">
        <f>COUNTIF(Hierarchia_og!D10:D5000,2)</f>
        <v>0</v>
      </c>
      <c r="E4" s="19">
        <f>COUNTIF(Hierarchia_og!E10:E5000,2)</f>
        <v>0</v>
      </c>
      <c r="F4" s="19">
        <f>COUNTIF(Hierarchia_og!F10:F5000,2)</f>
        <v>0</v>
      </c>
      <c r="G4" s="19">
        <f>COUNTIF(Hierarchia_og!G10:G5000,2)</f>
        <v>0</v>
      </c>
      <c r="H4" s="19">
        <f>COUNTIF(Hierarchia_og!H10:H5000,2)</f>
        <v>0</v>
      </c>
      <c r="I4" s="19">
        <f>COUNTIF(Hierarchia_og!I10:I5000,2)</f>
        <v>0</v>
      </c>
    </row>
    <row r="5" spans="1:9" ht="15">
      <c r="A5">
        <v>3</v>
      </c>
      <c r="B5">
        <f>COUNTIF(Hierarchia_og!B10:B5000,3)</f>
        <v>0</v>
      </c>
      <c r="C5">
        <f>COUNTIF(Hierarchia_og!C10:C5000,3)</f>
        <v>0</v>
      </c>
      <c r="D5">
        <f>COUNTIF(Hierarchia_og!D10:D5000,3)</f>
        <v>0</v>
      </c>
      <c r="E5">
        <f>COUNTIF(Hierarchia_og!E10:E5000,3)</f>
        <v>0</v>
      </c>
      <c r="F5">
        <f>COUNTIF(Hierarchia_og!F10:F5000,3)</f>
        <v>0</v>
      </c>
      <c r="G5">
        <f>COUNTIF(Hierarchia_og!G10:G5000,3)</f>
        <v>0</v>
      </c>
      <c r="H5">
        <f>COUNTIF(Hierarchia_og!H10:H5000,3)</f>
        <v>0</v>
      </c>
      <c r="I5">
        <f>COUNTIF(Hierarchia_og!I10:I5000,3)</f>
        <v>0</v>
      </c>
    </row>
    <row r="6" spans="1:9" ht="15">
      <c r="A6">
        <v>4</v>
      </c>
      <c r="B6">
        <f>COUNTIF(Hierarchia_og!B10:B5000,4)</f>
        <v>0</v>
      </c>
      <c r="C6">
        <f>COUNTIF(Hierarchia_og!C10:C5000,4)</f>
        <v>0</v>
      </c>
      <c r="D6">
        <f>COUNTIF(Hierarchia_og!D10:D5000,4)</f>
        <v>0</v>
      </c>
      <c r="E6">
        <f>COUNTIF(Hierarchia_og!E10:E5000,4)</f>
        <v>0</v>
      </c>
      <c r="F6">
        <f>COUNTIF(Hierarchia_og!F10:F5000,4)</f>
        <v>0</v>
      </c>
      <c r="G6">
        <f>COUNTIF(Hierarchia_og!G10:G5000,4)</f>
        <v>0</v>
      </c>
      <c r="H6">
        <f>COUNTIF(Hierarchia_og!H10:H5000,4)</f>
        <v>0</v>
      </c>
      <c r="I6">
        <f>COUNTIF(Hierarchia_og!I10:I5000,4)</f>
        <v>0</v>
      </c>
    </row>
    <row r="7" spans="1:9" ht="15">
      <c r="A7">
        <v>5</v>
      </c>
      <c r="B7">
        <f>COUNTIF(Hierarchia_og!B10:B5000,5)</f>
        <v>0</v>
      </c>
      <c r="C7">
        <f>COUNTIF(Hierarchia_og!C10:C5000,5)</f>
        <v>0</v>
      </c>
      <c r="D7">
        <f>COUNTIF(Hierarchia_og!D10:D5000,5)</f>
        <v>0</v>
      </c>
      <c r="E7">
        <f>COUNTIF(Hierarchia_og!E10:E5000,5)</f>
        <v>0</v>
      </c>
      <c r="F7">
        <f>COUNTIF(Hierarchia_og!F10:F5000,5)</f>
        <v>0</v>
      </c>
      <c r="G7">
        <f>COUNTIF(Hierarchia_og!G10:G5000,5)</f>
        <v>0</v>
      </c>
      <c r="H7">
        <f>COUNTIF(Hierarchia_og!H10:H5000,5)</f>
        <v>0</v>
      </c>
      <c r="I7">
        <f>COUNTIF(Hierarchia_og!I10:I5000,5)</f>
        <v>0</v>
      </c>
    </row>
    <row r="8" spans="1:9" ht="15">
      <c r="A8">
        <v>6</v>
      </c>
      <c r="B8">
        <f>COUNTIF(Hierarchia_og!B10:B5000,6)</f>
        <v>0</v>
      </c>
      <c r="C8">
        <f>COUNTIF(Hierarchia_og!C10:C5000,6)</f>
        <v>0</v>
      </c>
      <c r="D8">
        <f>COUNTIF(Hierarchia_og!D10:D5000,6)</f>
        <v>0</v>
      </c>
      <c r="E8">
        <f>COUNTIF(Hierarchia_og!E10:E5000,6)</f>
        <v>0</v>
      </c>
      <c r="F8">
        <f>COUNTIF(Hierarchia_og!F10:F5000,6)</f>
        <v>0</v>
      </c>
      <c r="G8">
        <f>COUNTIF(Hierarchia_og!G10:G5000,6)</f>
        <v>0</v>
      </c>
      <c r="H8">
        <f>COUNTIF(Hierarchia_og!H10:H5000,6)</f>
        <v>0</v>
      </c>
      <c r="I8">
        <f>COUNTIF(Hierarchia_og!I10:I5000,6)</f>
        <v>0</v>
      </c>
    </row>
    <row r="9" spans="1:9" ht="15">
      <c r="A9">
        <v>7</v>
      </c>
      <c r="B9">
        <f>COUNTIF(Hierarchia_og!B10:B5000,7)</f>
        <v>0</v>
      </c>
      <c r="C9">
        <f>COUNTIF(Hierarchia_og!C10:C5000,7)</f>
        <v>0</v>
      </c>
      <c r="D9">
        <f>COUNTIF(Hierarchia_og!D10:D5000,7)</f>
        <v>0</v>
      </c>
      <c r="E9">
        <f>COUNTIF(Hierarchia_og!E10:E5000,7)</f>
        <v>0</v>
      </c>
      <c r="F9">
        <f>COUNTIF(Hierarchia_og!F10:F5000,7)</f>
        <v>0</v>
      </c>
      <c r="G9">
        <f>COUNTIF(Hierarchia_og!G10:G5000,7)</f>
        <v>0</v>
      </c>
      <c r="H9">
        <f>COUNTIF(Hierarchia_og!H10:H5000,7)</f>
        <v>0</v>
      </c>
      <c r="I9">
        <f>COUNTIF(Hierarchia_og!I10:I5000,7)</f>
        <v>0</v>
      </c>
    </row>
    <row r="10" spans="1:9" ht="15">
      <c r="A10">
        <v>8</v>
      </c>
      <c r="B10">
        <f>COUNTIF(Hierarchia_og!B10:B5000,8)</f>
        <v>0</v>
      </c>
      <c r="C10">
        <f>COUNTIF(Hierarchia_og!C10:C5000,8)</f>
        <v>0</v>
      </c>
      <c r="D10">
        <f>COUNTIF(Hierarchia_og!D10:D5000,8)</f>
        <v>0</v>
      </c>
      <c r="E10">
        <f>COUNTIF(Hierarchia_og!E10:E5000,8)</f>
        <v>0</v>
      </c>
      <c r="F10">
        <f>COUNTIF(Hierarchia_og!F10:F5000,8)</f>
        <v>0</v>
      </c>
      <c r="G10">
        <f>COUNTIF(Hierarchia_og!G10:G5000,8)</f>
        <v>0</v>
      </c>
      <c r="H10">
        <f>COUNTIF(Hierarchia_og!H10:H5000,8)</f>
        <v>0</v>
      </c>
      <c r="I10">
        <f>COUNTIF(Hierarchia_og!I10:I5000,8)</f>
        <v>0</v>
      </c>
    </row>
    <row r="12" ht="15">
      <c r="A12" t="s">
        <v>11</v>
      </c>
    </row>
    <row r="13" spans="2:25" ht="15">
      <c r="B13" s="41" t="str">
        <f aca="true" t="shared" si="0" ref="B13:I13">B2</f>
        <v>p1</v>
      </c>
      <c r="C13" s="41" t="str">
        <f t="shared" si="0"/>
        <v>p2</v>
      </c>
      <c r="D13" s="41" t="str">
        <f t="shared" si="0"/>
        <v>p3</v>
      </c>
      <c r="E13" s="41" t="str">
        <f t="shared" si="0"/>
        <v>p4</v>
      </c>
      <c r="F13" s="41" t="str">
        <f t="shared" si="0"/>
        <v>p5</v>
      </c>
      <c r="G13" s="41" t="str">
        <f t="shared" si="0"/>
        <v>p6</v>
      </c>
      <c r="H13" s="41" t="str">
        <f t="shared" si="0"/>
        <v>p7</v>
      </c>
      <c r="I13" s="41" t="str">
        <f t="shared" si="0"/>
        <v>p8</v>
      </c>
      <c r="J13" s="41"/>
      <c r="U13" t="s">
        <v>89</v>
      </c>
      <c r="V13" s="2" t="s">
        <v>9</v>
      </c>
      <c r="W13" s="2" t="s">
        <v>12</v>
      </c>
      <c r="X13" s="2" t="s">
        <v>10</v>
      </c>
      <c r="Y13" s="2" t="s">
        <v>13</v>
      </c>
    </row>
    <row r="14" spans="1:25" ht="15">
      <c r="A14">
        <v>1</v>
      </c>
      <c r="B14" s="41">
        <f>B3</f>
        <v>0</v>
      </c>
      <c r="C14" s="41">
        <f aca="true" t="shared" si="1" ref="C14:I14">C3</f>
        <v>0</v>
      </c>
      <c r="D14" s="41">
        <f t="shared" si="1"/>
        <v>0</v>
      </c>
      <c r="E14" s="41">
        <f t="shared" si="1"/>
        <v>0</v>
      </c>
      <c r="F14" s="41">
        <f t="shared" si="1"/>
        <v>0</v>
      </c>
      <c r="G14" s="41">
        <f t="shared" si="1"/>
        <v>0</v>
      </c>
      <c r="H14" s="41">
        <f t="shared" si="1"/>
        <v>0</v>
      </c>
      <c r="I14" s="41">
        <f t="shared" si="1"/>
        <v>0</v>
      </c>
      <c r="J14" s="41"/>
      <c r="K14" s="49"/>
      <c r="L14" s="1"/>
      <c r="U14">
        <f>COUNTIF(B14:I14,"&gt;="&amp;W14)</f>
        <v>8</v>
      </c>
      <c r="V14" s="1">
        <f>STDEVP(B14:I14)</f>
        <v>0</v>
      </c>
      <c r="W14" s="1">
        <f>MAX(B14:I14)-V14</f>
        <v>0</v>
      </c>
      <c r="X14">
        <f>MAX(B22:I22)</f>
        <v>0</v>
      </c>
      <c r="Y14">
        <f>COUNTIF(B22:I22,X14)</f>
        <v>0</v>
      </c>
    </row>
    <row r="15" spans="1:25" ht="15">
      <c r="A15" s="45">
        <v>2</v>
      </c>
      <c r="B15" s="50"/>
      <c r="C15" s="50"/>
      <c r="D15" s="50"/>
      <c r="E15" s="50"/>
      <c r="F15" s="50"/>
      <c r="G15" s="50"/>
      <c r="H15" s="50"/>
      <c r="I15" s="50"/>
      <c r="J15" s="41"/>
      <c r="K15" s="49"/>
      <c r="L15" s="1"/>
      <c r="U15">
        <f aca="true" t="shared" si="2" ref="U15:U20">COUNTIF(B15:I15,"&gt;="&amp;W15)</f>
        <v>0</v>
      </c>
      <c r="V15" s="1" t="e">
        <f aca="true" t="shared" si="3" ref="V15:V21">STDEVP(B15:I15)</f>
        <v>#DIV/0!</v>
      </c>
      <c r="W15" s="1" t="e">
        <f aca="true" t="shared" si="4" ref="W15:W21">MAX(B15:I15)-V15</f>
        <v>#DIV/0!</v>
      </c>
      <c r="X15">
        <f>MAX(B23:I23)</f>
        <v>0</v>
      </c>
      <c r="Y15">
        <f>COUNTIF(B23:I23,X15)</f>
        <v>0</v>
      </c>
    </row>
    <row r="16" spans="1:25" ht="15">
      <c r="A16">
        <v>3</v>
      </c>
      <c r="B16" s="41"/>
      <c r="C16" s="41"/>
      <c r="D16" s="41"/>
      <c r="E16" s="41"/>
      <c r="F16" s="41"/>
      <c r="G16" s="41"/>
      <c r="H16" s="41"/>
      <c r="I16" s="41"/>
      <c r="J16" s="41"/>
      <c r="K16" s="49"/>
      <c r="L16" s="1"/>
      <c r="U16">
        <f t="shared" si="2"/>
        <v>0</v>
      </c>
      <c r="V16" s="1" t="e">
        <f t="shared" si="3"/>
        <v>#DIV/0!</v>
      </c>
      <c r="W16" s="1" t="e">
        <f t="shared" si="4"/>
        <v>#DIV/0!</v>
      </c>
      <c r="X16">
        <f>MAX(B24:I24)</f>
        <v>0</v>
      </c>
      <c r="Y16">
        <f aca="true" t="shared" si="5" ref="Y16:Y21">COUNTIF(B24:I24,X16)</f>
        <v>0</v>
      </c>
    </row>
    <row r="17" spans="1:25" ht="15">
      <c r="A17">
        <v>4</v>
      </c>
      <c r="B17" s="41"/>
      <c r="C17" s="41"/>
      <c r="D17" s="41"/>
      <c r="E17" s="41"/>
      <c r="F17" s="41"/>
      <c r="G17" s="41"/>
      <c r="H17" s="41"/>
      <c r="I17" s="41"/>
      <c r="J17" s="41"/>
      <c r="K17" s="49"/>
      <c r="L17" s="1"/>
      <c r="U17">
        <f t="shared" si="2"/>
        <v>0</v>
      </c>
      <c r="V17" s="1" t="e">
        <f t="shared" si="3"/>
        <v>#DIV/0!</v>
      </c>
      <c r="W17" s="1" t="e">
        <f t="shared" si="4"/>
        <v>#DIV/0!</v>
      </c>
      <c r="X17">
        <f>MAX(B25:I25)</f>
        <v>0</v>
      </c>
      <c r="Y17">
        <f t="shared" si="5"/>
        <v>0</v>
      </c>
    </row>
    <row r="18" spans="1:25" ht="15">
      <c r="A18">
        <v>5</v>
      </c>
      <c r="B18" s="41"/>
      <c r="C18" s="41"/>
      <c r="D18" s="41"/>
      <c r="E18" s="41"/>
      <c r="F18" s="41"/>
      <c r="G18" s="41"/>
      <c r="H18" s="41"/>
      <c r="I18" s="41"/>
      <c r="J18" s="41"/>
      <c r="K18" s="49"/>
      <c r="L18" s="1"/>
      <c r="U18">
        <f t="shared" si="2"/>
        <v>0</v>
      </c>
      <c r="V18" s="1" t="e">
        <f t="shared" si="3"/>
        <v>#DIV/0!</v>
      </c>
      <c r="W18" s="1" t="e">
        <f>MAX(B18:I18)-V18</f>
        <v>#DIV/0!</v>
      </c>
      <c r="X18">
        <f aca="true" t="shared" si="6" ref="X18:X20">MAX(B26:I26)</f>
        <v>0</v>
      </c>
      <c r="Y18">
        <f t="shared" si="5"/>
        <v>0</v>
      </c>
    </row>
    <row r="19" spans="1:25" ht="15">
      <c r="A19">
        <v>6</v>
      </c>
      <c r="B19" s="41"/>
      <c r="C19" s="41"/>
      <c r="D19" s="41"/>
      <c r="E19" s="41"/>
      <c r="F19" s="41"/>
      <c r="G19" s="41"/>
      <c r="H19" s="41"/>
      <c r="I19" s="41"/>
      <c r="J19" s="41"/>
      <c r="K19" s="49"/>
      <c r="L19" s="1"/>
      <c r="U19">
        <f t="shared" si="2"/>
        <v>0</v>
      </c>
      <c r="V19" s="1" t="e">
        <f t="shared" si="3"/>
        <v>#DIV/0!</v>
      </c>
      <c r="W19" s="1" t="e">
        <f t="shared" si="4"/>
        <v>#DIV/0!</v>
      </c>
      <c r="X19">
        <f t="shared" si="6"/>
        <v>0</v>
      </c>
      <c r="Y19">
        <f t="shared" si="5"/>
        <v>0</v>
      </c>
    </row>
    <row r="20" spans="1:25" ht="15">
      <c r="A20">
        <v>7</v>
      </c>
      <c r="B20" s="41"/>
      <c r="C20" s="41"/>
      <c r="D20" s="41"/>
      <c r="E20" s="41"/>
      <c r="F20" s="41"/>
      <c r="G20" s="41"/>
      <c r="H20" s="41"/>
      <c r="I20" s="41"/>
      <c r="J20" s="41"/>
      <c r="K20" s="49"/>
      <c r="L20" s="1"/>
      <c r="U20">
        <f t="shared" si="2"/>
        <v>0</v>
      </c>
      <c r="V20" s="1" t="e">
        <f t="shared" si="3"/>
        <v>#DIV/0!</v>
      </c>
      <c r="W20" s="1" t="e">
        <f t="shared" si="4"/>
        <v>#DIV/0!</v>
      </c>
      <c r="X20">
        <f t="shared" si="6"/>
        <v>0</v>
      </c>
      <c r="Y20">
        <f t="shared" si="5"/>
        <v>0</v>
      </c>
    </row>
    <row r="21" spans="1:26" ht="15">
      <c r="A21">
        <v>8</v>
      </c>
      <c r="B21" s="41"/>
      <c r="C21" s="41"/>
      <c r="D21" s="41"/>
      <c r="E21" s="41"/>
      <c r="F21" s="41"/>
      <c r="G21" s="41"/>
      <c r="H21" s="41"/>
      <c r="I21" s="41"/>
      <c r="J21" s="41"/>
      <c r="K21" s="49"/>
      <c r="L21" s="1"/>
      <c r="U21">
        <f>COUNTIF(B21:I21,"&gt;="&amp;W21)</f>
        <v>0</v>
      </c>
      <c r="V21" s="1" t="e">
        <f t="shared" si="3"/>
        <v>#DIV/0!</v>
      </c>
      <c r="W21" s="1" t="e">
        <f t="shared" si="4"/>
        <v>#DIV/0!</v>
      </c>
      <c r="X21">
        <f>MAX(B29:I29)</f>
        <v>0</v>
      </c>
      <c r="Y21">
        <f t="shared" si="5"/>
        <v>0</v>
      </c>
      <c r="Z21" s="48"/>
    </row>
    <row r="22" spans="1:23" ht="15">
      <c r="A22" t="s">
        <v>172</v>
      </c>
      <c r="B22" s="41"/>
      <c r="C22" s="41"/>
      <c r="D22" s="41"/>
      <c r="E22" s="41"/>
      <c r="F22" s="41"/>
      <c r="G22" s="41"/>
      <c r="H22" s="41"/>
      <c r="I22" s="41"/>
      <c r="J22" s="41"/>
      <c r="V22" s="1"/>
      <c r="W22" s="1"/>
    </row>
    <row r="23" spans="1:23" ht="15">
      <c r="A23" t="s">
        <v>171</v>
      </c>
      <c r="B23" s="41"/>
      <c r="C23" s="41"/>
      <c r="D23" s="41"/>
      <c r="E23" s="41"/>
      <c r="F23" s="41"/>
      <c r="G23" s="41"/>
      <c r="H23" s="41"/>
      <c r="I23" s="41"/>
      <c r="J23" s="41"/>
      <c r="V23" s="1"/>
      <c r="W23" s="1"/>
    </row>
    <row r="24" spans="1:23" ht="15">
      <c r="A24" t="s">
        <v>173</v>
      </c>
      <c r="B24" s="41"/>
      <c r="C24" s="41"/>
      <c r="D24" s="41"/>
      <c r="E24" s="41"/>
      <c r="F24" s="41"/>
      <c r="G24" s="41"/>
      <c r="H24" s="41"/>
      <c r="I24" s="41"/>
      <c r="J24" s="41"/>
      <c r="V24" s="1"/>
      <c r="W24" s="1"/>
    </row>
    <row r="25" spans="1:23" ht="15">
      <c r="A25" t="s">
        <v>174</v>
      </c>
      <c r="B25" s="41"/>
      <c r="C25" s="41"/>
      <c r="D25" s="41"/>
      <c r="E25" s="41"/>
      <c r="F25" s="41"/>
      <c r="G25" s="41"/>
      <c r="H25" s="41"/>
      <c r="I25" s="41"/>
      <c r="J25" s="41"/>
      <c r="V25" s="1"/>
      <c r="W25" s="1"/>
    </row>
    <row r="26" spans="1:23" ht="15">
      <c r="A26" t="s">
        <v>175</v>
      </c>
      <c r="B26" s="41"/>
      <c r="C26" s="41"/>
      <c r="D26" s="41"/>
      <c r="E26" s="41"/>
      <c r="F26" s="41"/>
      <c r="G26" s="41"/>
      <c r="H26" s="41"/>
      <c r="I26" s="41"/>
      <c r="J26" s="41"/>
      <c r="V26" s="1"/>
      <c r="W26" s="1"/>
    </row>
    <row r="27" spans="1:23" ht="15">
      <c r="A27" t="s">
        <v>176</v>
      </c>
      <c r="B27" s="41"/>
      <c r="C27" s="41"/>
      <c r="D27" s="41"/>
      <c r="E27" s="41"/>
      <c r="F27" s="41"/>
      <c r="G27" s="41"/>
      <c r="H27" s="41"/>
      <c r="I27" s="41"/>
      <c r="J27" s="41"/>
      <c r="V27" s="1"/>
      <c r="W27" s="1"/>
    </row>
    <row r="28" spans="1:23" ht="15">
      <c r="A28" t="s">
        <v>177</v>
      </c>
      <c r="B28" s="41"/>
      <c r="C28" s="41"/>
      <c r="D28" s="41"/>
      <c r="E28" s="41"/>
      <c r="F28" s="41"/>
      <c r="G28" s="41"/>
      <c r="H28" s="41"/>
      <c r="I28" s="41"/>
      <c r="J28" s="41"/>
      <c r="V28" s="1"/>
      <c r="W28" s="1"/>
    </row>
    <row r="29" spans="1:23" ht="15">
      <c r="A29" t="s">
        <v>178</v>
      </c>
      <c r="B29" s="41"/>
      <c r="C29" s="41"/>
      <c r="D29" s="41"/>
      <c r="E29" s="41"/>
      <c r="F29" s="41"/>
      <c r="G29" s="41"/>
      <c r="H29" s="41"/>
      <c r="I29" s="41"/>
      <c r="J29" s="41"/>
      <c r="V29" s="1"/>
      <c r="W29" s="1"/>
    </row>
    <row r="30" spans="1:3" ht="15.75">
      <c r="A30" s="8" t="s">
        <v>0</v>
      </c>
      <c r="B30" s="3" t="s">
        <v>143</v>
      </c>
      <c r="C30" s="19"/>
    </row>
    <row r="31" spans="1:3" ht="15.75">
      <c r="A31" s="8" t="s">
        <v>1</v>
      </c>
      <c r="B31" s="3" t="s">
        <v>144</v>
      </c>
      <c r="C31" s="19"/>
    </row>
    <row r="32" spans="1:3" ht="15.75">
      <c r="A32" s="8" t="s">
        <v>2</v>
      </c>
      <c r="B32" s="3" t="s">
        <v>145</v>
      </c>
      <c r="C32" s="19"/>
    </row>
    <row r="33" spans="1:3" ht="15.75">
      <c r="A33" s="8" t="s">
        <v>3</v>
      </c>
      <c r="B33" s="3" t="s">
        <v>146</v>
      </c>
      <c r="C33" s="19"/>
    </row>
    <row r="34" spans="1:3" ht="15.75">
      <c r="A34" s="8" t="s">
        <v>4</v>
      </c>
      <c r="B34" s="3" t="s">
        <v>147</v>
      </c>
      <c r="C34" s="19"/>
    </row>
    <row r="35" spans="1:3" ht="15.75">
      <c r="A35" s="8" t="s">
        <v>5</v>
      </c>
      <c r="B35" s="3" t="s">
        <v>148</v>
      </c>
      <c r="C35" s="19"/>
    </row>
    <row r="36" spans="1:3" ht="15.75">
      <c r="A36" s="8" t="s">
        <v>6</v>
      </c>
      <c r="B36" s="3" t="s">
        <v>149</v>
      </c>
      <c r="C36" s="19"/>
    </row>
    <row r="37" spans="1:3" ht="15.75">
      <c r="A37" s="8" t="s">
        <v>7</v>
      </c>
      <c r="B37" s="3" t="s">
        <v>150</v>
      </c>
      <c r="C37" s="19"/>
    </row>
    <row r="38" spans="1:3" ht="15.75">
      <c r="A38" s="17"/>
      <c r="B38" s="18"/>
      <c r="C38" s="19"/>
    </row>
    <row r="39" spans="2:9" ht="15">
      <c r="B39" t="s">
        <v>0</v>
      </c>
      <c r="C39" t="s">
        <v>1</v>
      </c>
      <c r="D39" t="s">
        <v>2</v>
      </c>
      <c r="E39" t="s">
        <v>3</v>
      </c>
      <c r="F39" t="s">
        <v>4</v>
      </c>
      <c r="G39" t="s">
        <v>5</v>
      </c>
      <c r="H39" t="s">
        <v>6</v>
      </c>
      <c r="I39" t="s">
        <v>7</v>
      </c>
    </row>
    <row r="40" spans="1:11" ht="15">
      <c r="A40">
        <v>1</v>
      </c>
      <c r="B40">
        <f>B3</f>
        <v>0</v>
      </c>
      <c r="C40">
        <f aca="true" t="shared" si="7" ref="C40:I40">C3</f>
        <v>0</v>
      </c>
      <c r="D40">
        <f t="shared" si="7"/>
        <v>0</v>
      </c>
      <c r="E40">
        <f t="shared" si="7"/>
        <v>0</v>
      </c>
      <c r="F40">
        <f t="shared" si="7"/>
        <v>0</v>
      </c>
      <c r="G40">
        <f t="shared" si="7"/>
        <v>0</v>
      </c>
      <c r="H40">
        <f t="shared" si="7"/>
        <v>0</v>
      </c>
      <c r="I40">
        <f t="shared" si="7"/>
        <v>0</v>
      </c>
      <c r="J40" s="46">
        <f>STDEVP(B40:I40)</f>
        <v>0</v>
      </c>
      <c r="K40" s="46">
        <f>MAX(B40:I40)-J40</f>
        <v>0</v>
      </c>
    </row>
    <row r="41" spans="1:11" ht="15">
      <c r="A41">
        <v>2</v>
      </c>
      <c r="B41">
        <f>B40+B4</f>
        <v>0</v>
      </c>
      <c r="C41">
        <f aca="true" t="shared" si="8" ref="C41:I41">C40+C4</f>
        <v>0</v>
      </c>
      <c r="D41">
        <f t="shared" si="8"/>
        <v>0</v>
      </c>
      <c r="E41" s="47">
        <f t="shared" si="8"/>
        <v>0</v>
      </c>
      <c r="F41">
        <f t="shared" si="8"/>
        <v>0</v>
      </c>
      <c r="G41">
        <f t="shared" si="8"/>
        <v>0</v>
      </c>
      <c r="H41">
        <f t="shared" si="8"/>
        <v>0</v>
      </c>
      <c r="I41">
        <f t="shared" si="8"/>
        <v>0</v>
      </c>
      <c r="J41" s="46">
        <f aca="true" t="shared" si="9" ref="J41:J47">STDEVP(B41:I41)</f>
        <v>0</v>
      </c>
      <c r="K41" s="46">
        <f aca="true" t="shared" si="10" ref="K41:K47">MAX(B41:I41)-J41</f>
        <v>0</v>
      </c>
    </row>
    <row r="42" spans="1:11" ht="15">
      <c r="A42">
        <v>3</v>
      </c>
      <c r="B42">
        <f>B41+B5</f>
        <v>0</v>
      </c>
      <c r="C42">
        <f aca="true" t="shared" si="11" ref="C42:I47">C41+C5</f>
        <v>0</v>
      </c>
      <c r="D42">
        <f t="shared" si="11"/>
        <v>0</v>
      </c>
      <c r="F42">
        <f t="shared" si="11"/>
        <v>0</v>
      </c>
      <c r="G42">
        <f t="shared" si="11"/>
        <v>0</v>
      </c>
      <c r="H42" s="47">
        <f t="shared" si="11"/>
        <v>0</v>
      </c>
      <c r="I42">
        <f t="shared" si="11"/>
        <v>0</v>
      </c>
      <c r="J42" s="46">
        <f t="shared" si="9"/>
        <v>0</v>
      </c>
      <c r="K42" s="46">
        <f t="shared" si="10"/>
        <v>0</v>
      </c>
    </row>
    <row r="43" spans="1:11" ht="15">
      <c r="A43">
        <v>4</v>
      </c>
      <c r="B43">
        <f aca="true" t="shared" si="12" ref="B43:B44">B42+B6</f>
        <v>0</v>
      </c>
      <c r="C43">
        <f t="shared" si="11"/>
        <v>0</v>
      </c>
      <c r="D43">
        <f t="shared" si="11"/>
        <v>0</v>
      </c>
      <c r="F43">
        <f t="shared" si="11"/>
        <v>0</v>
      </c>
      <c r="G43">
        <f t="shared" si="11"/>
        <v>0</v>
      </c>
      <c r="I43" s="47">
        <f t="shared" si="11"/>
        <v>0</v>
      </c>
      <c r="J43" s="46">
        <f t="shared" si="9"/>
        <v>0</v>
      </c>
      <c r="K43" s="46">
        <f t="shared" si="10"/>
        <v>0</v>
      </c>
    </row>
    <row r="44" spans="1:11" ht="15">
      <c r="A44">
        <v>5</v>
      </c>
      <c r="B44" s="47">
        <f t="shared" si="12"/>
        <v>0</v>
      </c>
      <c r="C44">
        <f t="shared" si="11"/>
        <v>0</v>
      </c>
      <c r="D44">
        <f t="shared" si="11"/>
        <v>0</v>
      </c>
      <c r="F44">
        <f t="shared" si="11"/>
        <v>0</v>
      </c>
      <c r="G44">
        <f t="shared" si="11"/>
        <v>0</v>
      </c>
      <c r="J44" s="46">
        <f t="shared" si="9"/>
        <v>0</v>
      </c>
      <c r="K44" s="46">
        <f t="shared" si="10"/>
        <v>0</v>
      </c>
    </row>
    <row r="45" spans="1:11" ht="15">
      <c r="A45">
        <v>6</v>
      </c>
      <c r="C45">
        <f t="shared" si="11"/>
        <v>0</v>
      </c>
      <c r="D45" s="47">
        <f t="shared" si="11"/>
        <v>0</v>
      </c>
      <c r="F45">
        <f t="shared" si="11"/>
        <v>0</v>
      </c>
      <c r="G45">
        <f t="shared" si="11"/>
        <v>0</v>
      </c>
      <c r="J45" s="46">
        <f t="shared" si="9"/>
        <v>0</v>
      </c>
      <c r="K45" s="46">
        <f t="shared" si="10"/>
        <v>0</v>
      </c>
    </row>
    <row r="46" spans="1:11" ht="15">
      <c r="A46">
        <v>7</v>
      </c>
      <c r="C46" s="47">
        <f t="shared" si="11"/>
        <v>0</v>
      </c>
      <c r="F46">
        <f t="shared" si="11"/>
        <v>0</v>
      </c>
      <c r="G46">
        <f t="shared" si="11"/>
        <v>0</v>
      </c>
      <c r="J46" s="46">
        <f t="shared" si="9"/>
        <v>0</v>
      </c>
      <c r="K46" s="46">
        <f t="shared" si="10"/>
        <v>0</v>
      </c>
    </row>
    <row r="47" spans="1:11" ht="15">
      <c r="A47">
        <v>8</v>
      </c>
      <c r="F47">
        <f t="shared" si="11"/>
        <v>0</v>
      </c>
      <c r="G47" s="47">
        <f t="shared" si="11"/>
        <v>0</v>
      </c>
      <c r="J47" s="46">
        <f t="shared" si="9"/>
        <v>0</v>
      </c>
      <c r="K47" s="46">
        <f t="shared" si="10"/>
        <v>0</v>
      </c>
    </row>
  </sheetData>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7A39A07-F3D9-4C31-BFB6-4B6270F42393}">
  <sheetPr codeName="Arkusz1">
    <tabColor theme="9" tint="-0.24997000396251678"/>
  </sheetPr>
  <dimension ref="A1:N1009"/>
  <sheetViews>
    <sheetView zoomScale="84" zoomScaleNormal="84" workbookViewId="0" topLeftCell="A1"/>
  </sheetViews>
  <sheetFormatPr defaultColWidth="9.140625" defaultRowHeight="15"/>
  <cols>
    <col min="1" max="1" width="11.7109375" style="5" customWidth="1"/>
    <col min="2" max="10" width="9.140625" style="5" customWidth="1"/>
    <col min="11" max="11" width="9.140625" style="6" customWidth="1"/>
    <col min="12" max="12" width="4.7109375" style="3" customWidth="1"/>
    <col min="13" max="13" width="5.7109375" style="3" customWidth="1"/>
    <col min="14" max="14" width="159.421875" style="3" bestFit="1" customWidth="1"/>
    <col min="15" max="16384" width="9.140625" style="3" customWidth="1"/>
  </cols>
  <sheetData>
    <row r="1" spans="1:12" ht="15">
      <c r="A1" s="6"/>
      <c r="B1" s="6"/>
      <c r="C1" s="6"/>
      <c r="D1" s="6"/>
      <c r="E1" s="6"/>
      <c r="F1" s="6"/>
      <c r="G1" s="6"/>
      <c r="H1" s="6"/>
      <c r="I1" s="6"/>
      <c r="J1" s="6"/>
      <c r="L1" s="6"/>
    </row>
    <row r="2" spans="1:12" ht="18">
      <c r="A2" s="14" t="s">
        <v>48</v>
      </c>
      <c r="B2" s="6"/>
      <c r="C2" s="6"/>
      <c r="D2" s="6"/>
      <c r="E2" s="6"/>
      <c r="F2" s="6"/>
      <c r="G2" s="6"/>
      <c r="H2" s="6"/>
      <c r="I2" s="6"/>
      <c r="J2" s="6"/>
      <c r="L2" s="6"/>
    </row>
    <row r="3" spans="1:12" ht="15">
      <c r="A3" s="6"/>
      <c r="B3" s="6"/>
      <c r="C3" s="6"/>
      <c r="D3" s="6"/>
      <c r="E3" s="6"/>
      <c r="F3" s="6"/>
      <c r="G3" s="6"/>
      <c r="H3" s="6"/>
      <c r="I3" s="6"/>
      <c r="J3" s="6"/>
      <c r="L3" s="6"/>
    </row>
    <row r="4" spans="1:12" ht="23.25" customHeight="1">
      <c r="A4" s="7"/>
      <c r="B4" s="33"/>
      <c r="C4" s="6"/>
      <c r="D4" s="66" t="s">
        <v>28</v>
      </c>
      <c r="E4" s="66"/>
      <c r="F4" s="66"/>
      <c r="G4" s="66"/>
      <c r="H4" s="66"/>
      <c r="I4" s="66"/>
      <c r="J4" s="66"/>
      <c r="K4" s="9"/>
      <c r="L4" s="6"/>
    </row>
    <row r="5" spans="1:12" ht="15">
      <c r="A5" s="7"/>
      <c r="B5" s="6"/>
      <c r="C5" s="6"/>
      <c r="D5" s="66"/>
      <c r="E5" s="66"/>
      <c r="F5" s="66"/>
      <c r="G5" s="66"/>
      <c r="H5" s="66"/>
      <c r="I5" s="66"/>
      <c r="J5" s="66"/>
      <c r="K5" s="9"/>
      <c r="L5" s="6"/>
    </row>
    <row r="6" spans="1:12" ht="15">
      <c r="A6" s="7"/>
      <c r="B6" s="6"/>
      <c r="C6" s="6"/>
      <c r="D6" s="66"/>
      <c r="E6" s="66"/>
      <c r="F6" s="66"/>
      <c r="G6" s="66"/>
      <c r="H6" s="66"/>
      <c r="I6" s="66"/>
      <c r="J6" s="66"/>
      <c r="K6" s="15"/>
      <c r="L6" s="6"/>
    </row>
    <row r="7" spans="1:14" ht="26.25" customHeight="1">
      <c r="A7" s="32" t="s">
        <v>24</v>
      </c>
      <c r="B7" s="6"/>
      <c r="C7" s="6"/>
      <c r="D7" s="6"/>
      <c r="E7" s="6"/>
      <c r="F7" s="6"/>
      <c r="G7" s="6"/>
      <c r="H7" s="6"/>
      <c r="I7" s="6"/>
      <c r="J7" s="6"/>
      <c r="M7" s="67"/>
      <c r="N7" s="67"/>
    </row>
    <row r="8" spans="1:14" ht="15.75">
      <c r="A8" s="35" t="s">
        <v>25</v>
      </c>
      <c r="B8" s="6"/>
      <c r="C8" s="6"/>
      <c r="D8" s="6"/>
      <c r="E8" s="6"/>
      <c r="F8" s="6"/>
      <c r="G8" s="6"/>
      <c r="H8" s="6"/>
      <c r="I8" s="6"/>
      <c r="J8" s="6"/>
      <c r="M8" s="68" t="s">
        <v>26</v>
      </c>
      <c r="N8" s="68"/>
    </row>
    <row r="9" spans="1:14" ht="24">
      <c r="A9" s="29" t="s">
        <v>23</v>
      </c>
      <c r="B9" s="30" t="s">
        <v>0</v>
      </c>
      <c r="C9" s="30" t="s">
        <v>1</v>
      </c>
      <c r="D9" s="30" t="s">
        <v>2</v>
      </c>
      <c r="E9" s="30" t="s">
        <v>3</v>
      </c>
      <c r="F9" s="30" t="s">
        <v>4</v>
      </c>
      <c r="G9" s="30" t="s">
        <v>5</v>
      </c>
      <c r="H9" s="30" t="s">
        <v>6</v>
      </c>
      <c r="I9" s="30" t="s">
        <v>7</v>
      </c>
      <c r="J9" s="30" t="s">
        <v>8</v>
      </c>
      <c r="K9" s="10"/>
      <c r="M9" s="8" t="s">
        <v>0</v>
      </c>
      <c r="N9" s="3" t="s">
        <v>14</v>
      </c>
    </row>
    <row r="10" spans="1:14" ht="15.75">
      <c r="A10" s="5">
        <v>1</v>
      </c>
      <c r="M10" s="8" t="s">
        <v>1</v>
      </c>
      <c r="N10" s="3" t="s">
        <v>15</v>
      </c>
    </row>
    <row r="11" spans="1:14" ht="15.75">
      <c r="A11" s="5">
        <v>2</v>
      </c>
      <c r="M11" s="8" t="s">
        <v>2</v>
      </c>
      <c r="N11" s="3" t="s">
        <v>16</v>
      </c>
    </row>
    <row r="12" spans="1:14" ht="15.75">
      <c r="A12" s="5">
        <v>3</v>
      </c>
      <c r="M12" s="8" t="s">
        <v>3</v>
      </c>
      <c r="N12" s="3" t="s">
        <v>17</v>
      </c>
    </row>
    <row r="13" spans="1:14" ht="15.75">
      <c r="A13" s="5">
        <v>4</v>
      </c>
      <c r="M13" s="8" t="s">
        <v>4</v>
      </c>
      <c r="N13" s="3" t="s">
        <v>18</v>
      </c>
    </row>
    <row r="14" spans="1:14" ht="15.75">
      <c r="A14" s="5">
        <v>5</v>
      </c>
      <c r="M14" s="8" t="s">
        <v>5</v>
      </c>
      <c r="N14" s="3" t="s">
        <v>19</v>
      </c>
    </row>
    <row r="15" spans="1:14" ht="15.75">
      <c r="A15" s="5">
        <v>6</v>
      </c>
      <c r="M15" s="8" t="s">
        <v>6</v>
      </c>
      <c r="N15" s="3" t="s">
        <v>20</v>
      </c>
    </row>
    <row r="16" spans="1:14" ht="15.75">
      <c r="A16" s="5">
        <v>7</v>
      </c>
      <c r="M16" s="8" t="s">
        <v>7</v>
      </c>
      <c r="N16" s="3" t="s">
        <v>21</v>
      </c>
    </row>
    <row r="17" spans="1:14" ht="15.75">
      <c r="A17" s="5">
        <v>8</v>
      </c>
      <c r="M17" s="8" t="s">
        <v>8</v>
      </c>
      <c r="N17" s="3" t="s">
        <v>22</v>
      </c>
    </row>
    <row r="18" ht="15">
      <c r="A18" s="5">
        <v>9</v>
      </c>
    </row>
    <row r="19" spans="1:13" ht="23.25">
      <c r="A19" s="5">
        <v>10</v>
      </c>
      <c r="M19" s="13" t="s">
        <v>27</v>
      </c>
    </row>
    <row r="20" spans="1:13" ht="15.75">
      <c r="A20" s="5">
        <v>11</v>
      </c>
      <c r="M20" s="13"/>
    </row>
    <row r="21" spans="1:13" ht="15">
      <c r="A21" s="5">
        <v>12</v>
      </c>
      <c r="M21" s="12"/>
    </row>
    <row r="22" spans="1:13" ht="15">
      <c r="A22" s="5">
        <v>13</v>
      </c>
      <c r="M22" s="12"/>
    </row>
    <row r="23" spans="1:13" ht="15">
      <c r="A23" s="5">
        <v>14</v>
      </c>
      <c r="M23" s="11"/>
    </row>
    <row r="24" spans="1:14" ht="27.75">
      <c r="A24" s="5">
        <v>15</v>
      </c>
      <c r="L24" s="69" t="s">
        <v>50</v>
      </c>
      <c r="M24" s="69"/>
      <c r="N24" s="69"/>
    </row>
    <row r="25" ht="15">
      <c r="A25" s="5">
        <v>16</v>
      </c>
    </row>
    <row r="26" spans="1:14" ht="18">
      <c r="A26" s="5">
        <v>17</v>
      </c>
      <c r="L26" s="21">
        <v>1</v>
      </c>
      <c r="M26" s="16">
        <f>'h1'!Z12</f>
        <v>0</v>
      </c>
      <c r="N26" s="20">
        <f>'h1'!AA12</f>
        <v>0</v>
      </c>
    </row>
    <row r="27" spans="1:14" ht="18">
      <c r="A27" s="5">
        <v>18</v>
      </c>
      <c r="L27" s="22">
        <v>2</v>
      </c>
      <c r="M27" s="16">
        <f>'h1'!Z13</f>
        <v>0</v>
      </c>
      <c r="N27" s="20">
        <f>'h1'!AA13</f>
        <v>0</v>
      </c>
    </row>
    <row r="28" spans="1:14" ht="18">
      <c r="A28" s="5">
        <v>19</v>
      </c>
      <c r="L28" s="23">
        <v>3</v>
      </c>
      <c r="M28" s="16">
        <f>'h1'!Z14</f>
        <v>0</v>
      </c>
      <c r="N28" s="20">
        <f>'h1'!AA14</f>
        <v>0</v>
      </c>
    </row>
    <row r="29" spans="1:14" ht="18">
      <c r="A29" s="5">
        <v>20</v>
      </c>
      <c r="L29" s="24">
        <v>4</v>
      </c>
      <c r="M29" s="16">
        <f>'h1'!Z15</f>
        <v>0</v>
      </c>
      <c r="N29" s="20">
        <f>'h1'!AA15</f>
        <v>0</v>
      </c>
    </row>
    <row r="30" spans="1:14" ht="18">
      <c r="A30" s="5">
        <v>21</v>
      </c>
      <c r="L30" s="25">
        <v>5</v>
      </c>
      <c r="M30" s="16">
        <f>'h1'!Z16</f>
        <v>0</v>
      </c>
      <c r="N30" s="20">
        <f>'h1'!AA16</f>
        <v>0</v>
      </c>
    </row>
    <row r="31" spans="1:13" ht="15">
      <c r="A31" s="5">
        <v>22</v>
      </c>
      <c r="L31" s="4"/>
      <c r="M31" s="4"/>
    </row>
    <row r="32" spans="1:13" ht="15">
      <c r="A32" s="5">
        <v>23</v>
      </c>
      <c r="L32" s="4"/>
      <c r="M32" s="4"/>
    </row>
    <row r="33" spans="1:13" ht="15">
      <c r="A33" s="5">
        <v>24</v>
      </c>
      <c r="L33" s="4"/>
      <c r="M33" s="4"/>
    </row>
    <row r="34" spans="1:13" ht="15">
      <c r="A34" s="5">
        <v>25</v>
      </c>
      <c r="L34" s="4"/>
      <c r="M34" s="4"/>
    </row>
    <row r="35" spans="1:13" ht="15">
      <c r="A35" s="5">
        <v>26</v>
      </c>
      <c r="L35" s="4"/>
      <c r="M35" s="4"/>
    </row>
    <row r="36" spans="1:13" ht="15">
      <c r="A36" s="5">
        <v>27</v>
      </c>
      <c r="L36" s="4"/>
      <c r="M36" s="4"/>
    </row>
    <row r="37" ht="15">
      <c r="A37" s="5">
        <v>28</v>
      </c>
    </row>
    <row r="38" ht="15">
      <c r="A38" s="5">
        <v>29</v>
      </c>
    </row>
    <row r="39" ht="15">
      <c r="A39" s="5">
        <v>30</v>
      </c>
    </row>
    <row r="40" ht="15">
      <c r="A40" s="5">
        <v>31</v>
      </c>
    </row>
    <row r="41" ht="15">
      <c r="A41" s="5">
        <v>32</v>
      </c>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M7:N7"/>
    <mergeCell ref="M8:N8"/>
    <mergeCell ref="L24:N24"/>
    <mergeCell ref="D4:J6"/>
  </mergeCells>
  <printOptions/>
  <pageMargins left="0.7" right="0.7" top="0.75" bottom="0.75" header="0.3" footer="0.3"/>
  <pageSetup horizontalDpi="600" verticalDpi="600" orientation="portrait" paperSize="9" r:id="rId2"/>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449F006-C961-487D-986A-7640A59894EB}">
  <sheetPr codeName="Arkusz3"/>
  <dimension ref="A1:AA32"/>
  <sheetViews>
    <sheetView workbookViewId="0" topLeftCell="A1">
      <selection activeCell="B13" sqref="B13:J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0" ht="15">
      <c r="B2" t="str">
        <f>Hierarchia_1!B9</f>
        <v>p1</v>
      </c>
      <c r="C2" t="str">
        <f>Hierarchia_1!C9</f>
        <v>p2</v>
      </c>
      <c r="D2" t="str">
        <f>Hierarchia_1!D9</f>
        <v>p3</v>
      </c>
      <c r="E2" t="str">
        <f>Hierarchia_1!E9</f>
        <v>p4</v>
      </c>
      <c r="F2" t="str">
        <f>Hierarchia_1!F9</f>
        <v>p5</v>
      </c>
      <c r="G2" t="str">
        <f>Hierarchia_1!G9</f>
        <v>p6</v>
      </c>
      <c r="H2" t="str">
        <f>Hierarchia_1!H9</f>
        <v>p7</v>
      </c>
      <c r="I2" t="str">
        <f>Hierarchia_1!I9</f>
        <v>p8</v>
      </c>
      <c r="J2" t="str">
        <f>Hierarchia_1!J9</f>
        <v>p9</v>
      </c>
    </row>
    <row r="3" spans="1:10" ht="15">
      <c r="A3">
        <v>1</v>
      </c>
      <c r="B3">
        <f>COUNTIF(Hierarchia_1!B10:B5000,1)</f>
        <v>0</v>
      </c>
      <c r="C3">
        <f>COUNTIF(Hierarchia_1!C10:C5000,1)</f>
        <v>0</v>
      </c>
      <c r="D3">
        <f>COUNTIF(Hierarchia_1!D10:D5000,1)</f>
        <v>0</v>
      </c>
      <c r="E3">
        <f>COUNTIF(Hierarchia_1!E10:E5000,1)</f>
        <v>0</v>
      </c>
      <c r="F3">
        <f>COUNTIF(Hierarchia_1!F10:F5000,1)</f>
        <v>0</v>
      </c>
      <c r="G3">
        <f>COUNTIF(Hierarchia_1!G10:G5000,1)</f>
        <v>0</v>
      </c>
      <c r="H3">
        <f>COUNTIF(Hierarchia_1!H10:H5000,1)</f>
        <v>0</v>
      </c>
      <c r="I3">
        <f>COUNTIF(Hierarchia_1!I10:I5000,1)</f>
        <v>0</v>
      </c>
      <c r="J3">
        <f>COUNTIF(Hierarchia_1!J10:J5000,1)</f>
        <v>0</v>
      </c>
    </row>
    <row r="4" spans="1:10" ht="15">
      <c r="A4">
        <v>2</v>
      </c>
      <c r="B4" s="26">
        <f>COUNTIF(Hierarchia_1!B10:B5000,2)</f>
        <v>0</v>
      </c>
      <c r="C4">
        <f>COUNTIF(Hierarchia_1!C10:C5000,2)</f>
        <v>0</v>
      </c>
      <c r="D4">
        <f>COUNTIF(Hierarchia_1!D10:D5000,2)</f>
        <v>0</v>
      </c>
      <c r="E4">
        <f>COUNTIF(Hierarchia_1!E10:E5000,2)</f>
        <v>0</v>
      </c>
      <c r="F4">
        <f>COUNTIF(Hierarchia_1!F10:F5000,2)</f>
        <v>0</v>
      </c>
      <c r="G4">
        <f>COUNTIF(Hierarchia_1!G10:G5000,2)</f>
        <v>0</v>
      </c>
      <c r="H4">
        <f>COUNTIF(Hierarchia_1!H10:H5000,2)</f>
        <v>0</v>
      </c>
      <c r="I4">
        <f>COUNTIF(Hierarchia_1!I10:I5000,2)</f>
        <v>0</v>
      </c>
      <c r="J4">
        <f>COUNTIF(Hierarchia_1!J10:J5000,2)</f>
        <v>0</v>
      </c>
    </row>
    <row r="5" spans="1:10" ht="15">
      <c r="A5">
        <v>3</v>
      </c>
      <c r="B5">
        <f>COUNTIF(Hierarchia_1!B10:B5000,3)</f>
        <v>0</v>
      </c>
      <c r="C5">
        <f>COUNTIF(Hierarchia_1!C10:C5000,3)</f>
        <v>0</v>
      </c>
      <c r="D5">
        <f>COUNTIF(Hierarchia_1!D10:D5000,3)</f>
        <v>0</v>
      </c>
      <c r="E5">
        <f>COUNTIF(Hierarchia_1!E10:E5000,3)</f>
        <v>0</v>
      </c>
      <c r="F5">
        <f>COUNTIF(Hierarchia_1!F10:F5000,3)</f>
        <v>0</v>
      </c>
      <c r="G5">
        <f>COUNTIF(Hierarchia_1!G10:G5000,3)</f>
        <v>0</v>
      </c>
      <c r="H5">
        <f>COUNTIF(Hierarchia_1!H10:H5000,3)</f>
        <v>0</v>
      </c>
      <c r="I5">
        <f>COUNTIF(Hierarchia_1!I10:I5000,3)</f>
        <v>0</v>
      </c>
      <c r="J5">
        <f>COUNTIF(Hierarchia_1!J10:J5000,3)</f>
        <v>0</v>
      </c>
    </row>
    <row r="6" spans="1:10" ht="15">
      <c r="A6">
        <v>4</v>
      </c>
      <c r="B6">
        <f>COUNTIF(Hierarchia_1!B10:B5000,4)</f>
        <v>0</v>
      </c>
      <c r="C6">
        <f>COUNTIF(Hierarchia_1!C10:C5000,4)</f>
        <v>0</v>
      </c>
      <c r="D6">
        <f>COUNTIF(Hierarchia_1!D10:D5000,4)</f>
        <v>0</v>
      </c>
      <c r="E6">
        <f>COUNTIF(Hierarchia_1!E10:E5000,4)</f>
        <v>0</v>
      </c>
      <c r="F6">
        <f>COUNTIF(Hierarchia_1!F10:F5000,4)</f>
        <v>0</v>
      </c>
      <c r="G6">
        <f>COUNTIF(Hierarchia_1!G10:G5000,4)</f>
        <v>0</v>
      </c>
      <c r="H6">
        <f>COUNTIF(Hierarchia_1!H10:H5000,4)</f>
        <v>0</v>
      </c>
      <c r="I6">
        <f>COUNTIF(Hierarchia_1!I10:I5000,4)</f>
        <v>0</v>
      </c>
      <c r="J6">
        <f>COUNTIF(Hierarchia_1!J10:J5000,4)</f>
        <v>0</v>
      </c>
    </row>
    <row r="7" spans="1:10" ht="15">
      <c r="A7">
        <v>5</v>
      </c>
      <c r="B7">
        <f>COUNTIF(Hierarchia_1!B10:B5000,5)</f>
        <v>0</v>
      </c>
      <c r="C7">
        <f>COUNTIF(Hierarchia_1!C10:C5000,5)</f>
        <v>0</v>
      </c>
      <c r="D7">
        <f>COUNTIF(Hierarchia_1!D10:D5000,5)</f>
        <v>0</v>
      </c>
      <c r="E7">
        <f>COUNTIF(Hierarchia_1!E10:E5000,5)</f>
        <v>0</v>
      </c>
      <c r="F7">
        <f>COUNTIF(Hierarchia_1!F10:F5000,5)</f>
        <v>0</v>
      </c>
      <c r="G7">
        <f>COUNTIF(Hierarchia_1!G10:G5000,5)</f>
        <v>0</v>
      </c>
      <c r="H7">
        <f>COUNTIF(Hierarchia_1!H10:H5000,5)</f>
        <v>0</v>
      </c>
      <c r="I7">
        <f>COUNTIF(Hierarchia_1!I10:I5000,5)</f>
        <v>0</v>
      </c>
      <c r="J7">
        <f>COUNTIF(Hierarchia_1!J10:J5000,5)</f>
        <v>0</v>
      </c>
    </row>
    <row r="8" spans="1:10" ht="15">
      <c r="A8">
        <v>6</v>
      </c>
      <c r="B8">
        <f>Hierarchia_1!$B$4-SUM('h1'!B3:B7)</f>
        <v>0</v>
      </c>
      <c r="C8">
        <f>Hierarchia_1!$B$4-SUM('h1'!C3:C7)</f>
        <v>0</v>
      </c>
      <c r="D8">
        <f>Hierarchia_1!$B$4-SUM('h1'!D3:D7)</f>
        <v>0</v>
      </c>
      <c r="E8">
        <f>Hierarchia_1!$B$4-SUM('h1'!E3:E7)</f>
        <v>0</v>
      </c>
      <c r="F8">
        <f>Hierarchia_1!$B$4-SUM('h1'!F3:F7)</f>
        <v>0</v>
      </c>
      <c r="G8">
        <f>Hierarchia_1!$B$4-SUM('h1'!G3:G7)</f>
        <v>0</v>
      </c>
      <c r="H8">
        <f>Hierarchia_1!$B$4-SUM('h1'!H3:H7)</f>
        <v>0</v>
      </c>
      <c r="I8">
        <f>Hierarchia_1!$B$4-SUM('h1'!I3:I7)</f>
        <v>0</v>
      </c>
      <c r="J8">
        <f>Hierarchia_1!$B$4-SUM('h1'!J3:J7)</f>
        <v>0</v>
      </c>
    </row>
    <row r="10" ht="15">
      <c r="A10" t="s">
        <v>11</v>
      </c>
    </row>
    <row r="11" spans="2:25" ht="15">
      <c r="B11" s="41" t="str">
        <f>B2</f>
        <v>p1</v>
      </c>
      <c r="C11" s="41" t="str">
        <f aca="true" t="shared" si="0" ref="C11:J11">C2</f>
        <v>p2</v>
      </c>
      <c r="D11" s="41" t="str">
        <f t="shared" si="0"/>
        <v>p3</v>
      </c>
      <c r="E11" s="41" t="str">
        <f t="shared" si="0"/>
        <v>p4</v>
      </c>
      <c r="F11" s="41" t="str">
        <f t="shared" si="0"/>
        <v>p5</v>
      </c>
      <c r="G11" s="41" t="str">
        <f t="shared" si="0"/>
        <v>p6</v>
      </c>
      <c r="H11" s="41" t="str">
        <f t="shared" si="0"/>
        <v>p7</v>
      </c>
      <c r="I11" s="41" t="str">
        <f t="shared" si="0"/>
        <v>p8</v>
      </c>
      <c r="J11" s="41" t="str">
        <f t="shared" si="0"/>
        <v>p9</v>
      </c>
      <c r="U11" t="s">
        <v>89</v>
      </c>
      <c r="V11" s="2" t="s">
        <v>9</v>
      </c>
      <c r="W11" s="2" t="s">
        <v>12</v>
      </c>
      <c r="X11" s="2" t="s">
        <v>10</v>
      </c>
      <c r="Y11" s="2" t="s">
        <v>13</v>
      </c>
    </row>
    <row r="12" spans="1:25" ht="15">
      <c r="A12">
        <v>1</v>
      </c>
      <c r="B12" s="41">
        <f aca="true" t="shared" si="1" ref="B12:G12">B3</f>
        <v>0</v>
      </c>
      <c r="C12" s="41">
        <f t="shared" si="1"/>
        <v>0</v>
      </c>
      <c r="D12" s="41">
        <f t="shared" si="1"/>
        <v>0</v>
      </c>
      <c r="E12" s="41">
        <f t="shared" si="1"/>
        <v>0</v>
      </c>
      <c r="F12" s="41">
        <f t="shared" si="1"/>
        <v>0</v>
      </c>
      <c r="G12" s="41">
        <f t="shared" si="1"/>
        <v>0</v>
      </c>
      <c r="H12" s="41">
        <f aca="true" t="shared" si="2" ref="H12:J12">H3</f>
        <v>0</v>
      </c>
      <c r="I12" s="41">
        <f t="shared" si="2"/>
        <v>0</v>
      </c>
      <c r="J12" s="41">
        <f t="shared" si="2"/>
        <v>0</v>
      </c>
      <c r="U12">
        <f>COUNTIF(B12:J12,"&gt;="&amp;W12)</f>
        <v>9</v>
      </c>
      <c r="V12" s="1">
        <f>STDEVP(B12:J12)</f>
        <v>0</v>
      </c>
      <c r="W12" s="1">
        <f>MAX(B12:J12)-V12</f>
        <v>0</v>
      </c>
      <c r="X12">
        <f>MAX(B18:J18)</f>
        <v>0</v>
      </c>
      <c r="Y12">
        <f>COUNTIF(B18:J18,X12)</f>
        <v>0</v>
      </c>
    </row>
    <row r="13" spans="1:25" ht="15">
      <c r="A13">
        <v>2</v>
      </c>
      <c r="B13" s="41"/>
      <c r="C13" s="41"/>
      <c r="D13" s="41"/>
      <c r="E13" s="41"/>
      <c r="F13" s="41"/>
      <c r="G13" s="41"/>
      <c r="H13" s="41"/>
      <c r="I13" s="41"/>
      <c r="J13" s="41"/>
      <c r="U13">
        <f aca="true" t="shared" si="3" ref="U13:U17">COUNTIF(B13:J13,"&gt;="&amp;W13)</f>
        <v>0</v>
      </c>
      <c r="V13" s="1" t="e">
        <f aca="true" t="shared" si="4" ref="V13:V17">STDEVP(B13:J13)</f>
        <v>#DIV/0!</v>
      </c>
      <c r="W13" s="1" t="e">
        <f aca="true" t="shared" si="5" ref="W13:W17">MAX(B13:J13)-V13</f>
        <v>#DIV/0!</v>
      </c>
      <c r="X13">
        <f aca="true" t="shared" si="6" ref="X13:X17">MAX(B19:J19)</f>
        <v>0</v>
      </c>
      <c r="Y13">
        <f aca="true" t="shared" si="7" ref="Y13:Y17">COUNTIF(B19:J19,X13)</f>
        <v>0</v>
      </c>
    </row>
    <row r="14" spans="1:25" ht="15">
      <c r="A14">
        <v>3</v>
      </c>
      <c r="B14" s="41"/>
      <c r="C14" s="41"/>
      <c r="D14" s="41"/>
      <c r="E14" s="41"/>
      <c r="F14" s="41"/>
      <c r="G14" s="41"/>
      <c r="H14" s="41"/>
      <c r="I14" s="41"/>
      <c r="J14" s="41"/>
      <c r="U14">
        <f t="shared" si="3"/>
        <v>0</v>
      </c>
      <c r="V14" s="1" t="e">
        <f t="shared" si="4"/>
        <v>#DIV/0!</v>
      </c>
      <c r="W14" s="1" t="e">
        <f t="shared" si="5"/>
        <v>#DIV/0!</v>
      </c>
      <c r="X14">
        <f t="shared" si="6"/>
        <v>0</v>
      </c>
      <c r="Y14">
        <f t="shared" si="7"/>
        <v>0</v>
      </c>
    </row>
    <row r="15" spans="1:25" ht="15">
      <c r="A15">
        <v>4</v>
      </c>
      <c r="B15" s="41"/>
      <c r="C15" s="41"/>
      <c r="D15" s="41"/>
      <c r="E15" s="41"/>
      <c r="F15" s="41"/>
      <c r="G15" s="41"/>
      <c r="H15" s="41"/>
      <c r="I15" s="41"/>
      <c r="J15" s="41"/>
      <c r="U15">
        <f t="shared" si="3"/>
        <v>0</v>
      </c>
      <c r="V15" s="1" t="e">
        <f t="shared" si="4"/>
        <v>#DIV/0!</v>
      </c>
      <c r="W15" s="1" t="e">
        <f t="shared" si="5"/>
        <v>#DIV/0!</v>
      </c>
      <c r="X15">
        <f t="shared" si="6"/>
        <v>0</v>
      </c>
      <c r="Y15">
        <f t="shared" si="7"/>
        <v>0</v>
      </c>
    </row>
    <row r="16" spans="1:25" ht="15">
      <c r="A16">
        <v>5</v>
      </c>
      <c r="B16" s="41"/>
      <c r="C16" s="41"/>
      <c r="D16" s="41"/>
      <c r="E16" s="41"/>
      <c r="F16" s="41"/>
      <c r="G16" s="41"/>
      <c r="H16" s="41"/>
      <c r="I16" s="41"/>
      <c r="J16" s="41"/>
      <c r="U16">
        <f t="shared" si="3"/>
        <v>0</v>
      </c>
      <c r="V16" s="1" t="e">
        <f t="shared" si="4"/>
        <v>#DIV/0!</v>
      </c>
      <c r="W16" s="1" t="e">
        <f t="shared" si="5"/>
        <v>#DIV/0!</v>
      </c>
      <c r="X16">
        <f t="shared" si="6"/>
        <v>0</v>
      </c>
      <c r="Y16">
        <f t="shared" si="7"/>
        <v>0</v>
      </c>
    </row>
    <row r="17" spans="1:25" ht="15">
      <c r="A17">
        <v>6</v>
      </c>
      <c r="B17" s="41"/>
      <c r="C17" s="41"/>
      <c r="D17" s="41"/>
      <c r="E17" s="41"/>
      <c r="F17" s="41"/>
      <c r="G17" s="41"/>
      <c r="H17" s="41"/>
      <c r="I17" s="41"/>
      <c r="J17" s="41"/>
      <c r="U17">
        <f t="shared" si="3"/>
        <v>0</v>
      </c>
      <c r="V17" s="1" t="e">
        <f t="shared" si="4"/>
        <v>#DIV/0!</v>
      </c>
      <c r="W17" s="1" t="e">
        <f t="shared" si="5"/>
        <v>#DIV/0!</v>
      </c>
      <c r="X17">
        <f t="shared" si="6"/>
        <v>0</v>
      </c>
      <c r="Y17">
        <f t="shared" si="7"/>
        <v>0</v>
      </c>
    </row>
    <row r="18" spans="1:23" ht="15">
      <c r="A18" t="s">
        <v>172</v>
      </c>
      <c r="B18" s="41"/>
      <c r="C18" s="41"/>
      <c r="D18" s="41"/>
      <c r="E18" s="41"/>
      <c r="F18" s="41"/>
      <c r="G18" s="41"/>
      <c r="H18" s="41"/>
      <c r="I18" s="41"/>
      <c r="J18" s="41"/>
      <c r="V18" s="1"/>
      <c r="W18" s="1"/>
    </row>
    <row r="19" spans="1:23" ht="15">
      <c r="A19" s="45" t="s">
        <v>171</v>
      </c>
      <c r="B19" s="41"/>
      <c r="C19" s="41"/>
      <c r="D19" s="41"/>
      <c r="E19" s="41"/>
      <c r="F19" s="41"/>
      <c r="G19" s="41"/>
      <c r="H19" s="41"/>
      <c r="I19" s="41"/>
      <c r="J19" s="41"/>
      <c r="V19" s="1"/>
      <c r="W19" s="1"/>
    </row>
    <row r="20" spans="1:23" ht="15">
      <c r="A20" t="s">
        <v>173</v>
      </c>
      <c r="B20" s="41"/>
      <c r="C20" s="41"/>
      <c r="D20" s="41"/>
      <c r="E20" s="41"/>
      <c r="F20" s="41"/>
      <c r="G20" s="41"/>
      <c r="H20" s="41"/>
      <c r="I20" s="41"/>
      <c r="J20" s="41"/>
      <c r="V20" s="1"/>
      <c r="W20" s="1"/>
    </row>
    <row r="21" spans="1:23" ht="15">
      <c r="A21" t="s">
        <v>174</v>
      </c>
      <c r="B21" s="41"/>
      <c r="C21" s="41"/>
      <c r="D21" s="41"/>
      <c r="E21" s="41"/>
      <c r="F21" s="41"/>
      <c r="G21" s="41"/>
      <c r="H21" s="41"/>
      <c r="I21" s="41"/>
      <c r="J21" s="41"/>
      <c r="V21" s="1"/>
      <c r="W21" s="1"/>
    </row>
    <row r="22" spans="1:23" ht="15">
      <c r="A22" t="s">
        <v>175</v>
      </c>
      <c r="B22" s="41"/>
      <c r="C22" s="41"/>
      <c r="D22" s="41"/>
      <c r="E22" s="41"/>
      <c r="F22" s="41"/>
      <c r="G22" s="41"/>
      <c r="H22" s="41"/>
      <c r="I22" s="41"/>
      <c r="J22" s="41"/>
      <c r="V22" s="1"/>
      <c r="W22" s="1"/>
    </row>
    <row r="23" ht="15">
      <c r="A23" t="s">
        <v>176</v>
      </c>
    </row>
    <row r="24" spans="1:3" ht="15.75">
      <c r="A24" s="17" t="s">
        <v>0</v>
      </c>
      <c r="B24" s="18" t="s">
        <v>14</v>
      </c>
      <c r="C24" s="19"/>
    </row>
    <row r="25" spans="1:3" ht="15.75">
      <c r="A25" s="17" t="s">
        <v>1</v>
      </c>
      <c r="B25" s="18" t="s">
        <v>15</v>
      </c>
      <c r="C25" s="19"/>
    </row>
    <row r="26" spans="1:3" ht="15.75">
      <c r="A26" s="17" t="s">
        <v>2</v>
      </c>
      <c r="B26" s="18" t="s">
        <v>16</v>
      </c>
      <c r="C26" s="19"/>
    </row>
    <row r="27" spans="1:3" ht="15.75">
      <c r="A27" s="17" t="s">
        <v>3</v>
      </c>
      <c r="B27" s="18" t="s">
        <v>17</v>
      </c>
      <c r="C27" s="19"/>
    </row>
    <row r="28" spans="1:3" ht="15.75">
      <c r="A28" s="17" t="s">
        <v>4</v>
      </c>
      <c r="B28" s="18" t="s">
        <v>18</v>
      </c>
      <c r="C28" s="19"/>
    </row>
    <row r="29" spans="1:3" ht="15.75">
      <c r="A29" s="17" t="s">
        <v>5</v>
      </c>
      <c r="B29" s="18" t="s">
        <v>19</v>
      </c>
      <c r="C29" s="19"/>
    </row>
    <row r="30" spans="1:3" ht="15.75">
      <c r="A30" s="17" t="s">
        <v>6</v>
      </c>
      <c r="B30" s="18" t="s">
        <v>20</v>
      </c>
      <c r="C30" s="19"/>
    </row>
    <row r="31" spans="1:3" ht="15.75">
      <c r="A31" s="17" t="s">
        <v>7</v>
      </c>
      <c r="B31" s="18" t="s">
        <v>21</v>
      </c>
      <c r="C31" s="19"/>
    </row>
    <row r="32" spans="1:3" ht="15.75">
      <c r="A32" s="17" t="s">
        <v>8</v>
      </c>
      <c r="B32" s="18" t="s">
        <v>22</v>
      </c>
      <c r="C32" s="19"/>
    </row>
  </sheetData>
  <printOptions/>
  <pageMargins left="0.7" right="0.7" top="0.75" bottom="0.75" header="0.3" footer="0.3"/>
  <pageSetup horizontalDpi="600" verticalDpi="600" orientation="portrait" paperSize="9"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06AAABD-2356-45AE-9ABD-598C0A80414B}">
  <sheetPr codeName="Arkusz5">
    <tabColor theme="9" tint="0.39998000860214233"/>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113</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47</v>
      </c>
      <c r="E4" s="66"/>
      <c r="F4" s="66"/>
      <c r="G4" s="66"/>
      <c r="H4" s="66"/>
      <c r="I4" s="66"/>
      <c r="J4" s="66"/>
      <c r="K4" s="27"/>
      <c r="L4" s="27"/>
      <c r="M4" s="27"/>
      <c r="N4" s="27"/>
      <c r="O4" s="15"/>
      <c r="P4" s="6"/>
    </row>
    <row r="5" spans="1:16" ht="15">
      <c r="A5" s="7"/>
      <c r="B5" s="6"/>
      <c r="C5" s="6"/>
      <c r="D5" s="66"/>
      <c r="E5" s="66"/>
      <c r="F5" s="66"/>
      <c r="G5" s="66"/>
      <c r="H5" s="66"/>
      <c r="I5" s="66"/>
      <c r="J5" s="66"/>
      <c r="K5" s="27"/>
      <c r="L5" s="27"/>
      <c r="M5" s="27"/>
      <c r="N5" s="27"/>
      <c r="O5" s="15"/>
      <c r="P5" s="6"/>
    </row>
    <row r="6" spans="1:16" ht="15">
      <c r="A6" s="7"/>
      <c r="B6" s="6"/>
      <c r="C6" s="6"/>
      <c r="D6" s="66"/>
      <c r="E6" s="66"/>
      <c r="F6" s="66"/>
      <c r="G6" s="66"/>
      <c r="H6" s="66"/>
      <c r="I6" s="66"/>
      <c r="J6" s="66"/>
      <c r="K6" s="27"/>
      <c r="L6" s="27"/>
      <c r="M6" s="27"/>
      <c r="N6" s="27"/>
      <c r="O6" s="15"/>
      <c r="P6" s="6"/>
    </row>
    <row r="7" spans="1:18" ht="26.25" customHeight="1">
      <c r="A7" s="32" t="s">
        <v>24</v>
      </c>
      <c r="B7" s="6"/>
      <c r="C7" s="6"/>
      <c r="D7" s="6"/>
      <c r="E7" s="6"/>
      <c r="F7" s="6"/>
      <c r="G7" s="6"/>
      <c r="H7" s="6"/>
      <c r="I7" s="6"/>
      <c r="J7" s="6"/>
      <c r="K7" s="6"/>
      <c r="L7" s="6"/>
      <c r="M7" s="6"/>
      <c r="N7" s="6"/>
      <c r="Q7" s="67"/>
      <c r="R7" s="67"/>
    </row>
    <row r="8" spans="1:18" ht="15.75">
      <c r="A8" s="35" t="s">
        <v>46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33</v>
      </c>
    </row>
    <row r="10" spans="1:18" ht="15.75">
      <c r="A10" s="5">
        <v>1</v>
      </c>
      <c r="Q10" s="8" t="s">
        <v>1</v>
      </c>
      <c r="R10" s="3" t="s">
        <v>34</v>
      </c>
    </row>
    <row r="11" spans="1:18" ht="15.75">
      <c r="A11" s="5">
        <v>2</v>
      </c>
      <c r="Q11" s="8" t="s">
        <v>2</v>
      </c>
      <c r="R11" s="3" t="s">
        <v>35</v>
      </c>
    </row>
    <row r="12" spans="1:18" ht="15.75">
      <c r="A12" s="5">
        <v>3</v>
      </c>
      <c r="Q12" s="8" t="s">
        <v>3</v>
      </c>
      <c r="R12" s="3" t="s">
        <v>36</v>
      </c>
    </row>
    <row r="13" spans="1:18" ht="15.75">
      <c r="A13" s="5">
        <v>4</v>
      </c>
      <c r="Q13" s="8" t="s">
        <v>4</v>
      </c>
      <c r="R13" s="3" t="s">
        <v>37</v>
      </c>
    </row>
    <row r="14" spans="1:18" ht="15.75">
      <c r="A14" s="5">
        <v>5</v>
      </c>
      <c r="Q14" s="8" t="s">
        <v>5</v>
      </c>
      <c r="R14" s="3" t="s">
        <v>38</v>
      </c>
    </row>
    <row r="15" spans="1:18" ht="15.75">
      <c r="A15" s="5">
        <v>6</v>
      </c>
      <c r="Q15" s="8" t="s">
        <v>6</v>
      </c>
      <c r="R15" s="3" t="s">
        <v>39</v>
      </c>
    </row>
    <row r="16" spans="1:18" ht="15.75">
      <c r="A16" s="5">
        <v>7</v>
      </c>
      <c r="Q16" s="8" t="s">
        <v>7</v>
      </c>
      <c r="R16" s="3" t="s">
        <v>40</v>
      </c>
    </row>
    <row r="17" spans="1:18" ht="15.75">
      <c r="A17" s="5">
        <v>8</v>
      </c>
      <c r="Q17" s="8" t="s">
        <v>8</v>
      </c>
      <c r="R17" s="3" t="s">
        <v>41</v>
      </c>
    </row>
    <row r="18" spans="1:18" ht="15.75">
      <c r="A18" s="5">
        <v>9</v>
      </c>
      <c r="Q18" s="8" t="s">
        <v>29</v>
      </c>
      <c r="R18" s="3" t="s">
        <v>42</v>
      </c>
    </row>
    <row r="19" spans="1:18" ht="15.75">
      <c r="A19" s="5">
        <v>10</v>
      </c>
      <c r="Q19" s="8" t="s">
        <v>30</v>
      </c>
      <c r="R19" s="3" t="s">
        <v>43</v>
      </c>
    </row>
    <row r="20" spans="1:18" ht="15.75">
      <c r="A20" s="5">
        <v>11</v>
      </c>
      <c r="Q20" s="8" t="s">
        <v>31</v>
      </c>
      <c r="R20" s="3" t="s">
        <v>44</v>
      </c>
    </row>
    <row r="21" spans="1:18" ht="15.75">
      <c r="A21" s="5">
        <v>12</v>
      </c>
      <c r="Q21" s="8" t="s">
        <v>32</v>
      </c>
      <c r="R21" s="3" t="s">
        <v>45</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49</v>
      </c>
      <c r="Q29" s="69"/>
      <c r="R29" s="69"/>
    </row>
    <row r="30" ht="15">
      <c r="A30" s="5">
        <v>21</v>
      </c>
    </row>
    <row r="31" spans="1:18" ht="18">
      <c r="A31" s="5">
        <v>22</v>
      </c>
      <c r="P31" s="21">
        <v>1</v>
      </c>
      <c r="Q31" s="16">
        <f>'h2'!Z12</f>
        <v>0</v>
      </c>
      <c r="R31" s="20">
        <f>'h2'!AA12</f>
        <v>0</v>
      </c>
    </row>
    <row r="32" spans="1:18" ht="18">
      <c r="A32" s="5">
        <v>23</v>
      </c>
      <c r="P32" s="22">
        <v>2</v>
      </c>
      <c r="Q32" s="16">
        <f>'h2'!Z13</f>
        <v>0</v>
      </c>
      <c r="R32" s="20">
        <f>'h2'!AA13</f>
        <v>0</v>
      </c>
    </row>
    <row r="33" spans="1:18" ht="18">
      <c r="A33" s="5">
        <v>24</v>
      </c>
      <c r="P33" s="23">
        <v>3</v>
      </c>
      <c r="Q33" s="16">
        <f>'h2'!Z14</f>
        <v>0</v>
      </c>
      <c r="R33" s="20">
        <f>'h2'!AA14</f>
        <v>0</v>
      </c>
    </row>
    <row r="34" spans="1:18" ht="18">
      <c r="A34" s="5">
        <v>25</v>
      </c>
      <c r="P34" s="24">
        <v>4</v>
      </c>
      <c r="Q34" s="16">
        <f>'h2'!Z15</f>
        <v>0</v>
      </c>
      <c r="R34" s="20">
        <f>'h2'!AA15</f>
        <v>0</v>
      </c>
    </row>
    <row r="35" spans="1:18" ht="18">
      <c r="A35" s="5">
        <v>26</v>
      </c>
      <c r="P35" s="25">
        <v>5</v>
      </c>
      <c r="Q35" s="16">
        <f>'h2'!Z16</f>
        <v>0</v>
      </c>
      <c r="R35" s="20">
        <f>'h2'!AA16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horizontalDpi="600" verticalDpi="600" orientation="portrait" paperSize="9" r:id="rId2"/>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5F59A94-5C08-4094-8ADC-5FC49ECC1E17}">
  <sheetPr codeName="Arkusz2"/>
  <dimension ref="A1:AA36"/>
  <sheetViews>
    <sheetView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Hierarchia_2!B9</f>
        <v>p1</v>
      </c>
      <c r="C2" t="str">
        <f>Hierarchia_2!C9</f>
        <v>p2</v>
      </c>
      <c r="D2" t="str">
        <f>Hierarchia_2!D9</f>
        <v>p3</v>
      </c>
      <c r="E2" t="str">
        <f>Hierarchia_2!E9</f>
        <v>p4</v>
      </c>
      <c r="F2" t="str">
        <f>Hierarchia_2!F9</f>
        <v>p5</v>
      </c>
      <c r="G2" t="str">
        <f>Hierarchia_2!G9</f>
        <v>p6</v>
      </c>
      <c r="H2" t="str">
        <f>Hierarchia_2!H9</f>
        <v>p7</v>
      </c>
      <c r="I2" t="str">
        <f>Hierarchia_2!I9</f>
        <v>p8</v>
      </c>
      <c r="J2" t="str">
        <f>Hierarchia_2!J9</f>
        <v>p9</v>
      </c>
      <c r="K2" t="str">
        <f>Hierarchia_2!K9</f>
        <v>p10</v>
      </c>
      <c r="L2" t="str">
        <f>Hierarchia_2!L9</f>
        <v>p11</v>
      </c>
      <c r="M2" t="str">
        <f>Hierarchia_2!M9</f>
        <v>p12</v>
      </c>
      <c r="N2" t="str">
        <f>Hierarchia_2!N9</f>
        <v>p13</v>
      </c>
    </row>
    <row r="3" spans="1:14" ht="15">
      <c r="A3">
        <v>1</v>
      </c>
      <c r="B3" s="19">
        <f>COUNTIF(Hierarchia_2!B10:B5000,1)</f>
        <v>0</v>
      </c>
      <c r="C3" s="19">
        <f>COUNTIF(Hierarchia_2!C10:C5000,1)</f>
        <v>0</v>
      </c>
      <c r="D3" s="19">
        <f>COUNTIF(Hierarchia_2!D10:D5000,1)</f>
        <v>0</v>
      </c>
      <c r="E3" s="19">
        <f>COUNTIF(Hierarchia_2!E10:E5000,1)</f>
        <v>0</v>
      </c>
      <c r="F3" s="19">
        <f>COUNTIF(Hierarchia_2!F10:F5000,1)</f>
        <v>0</v>
      </c>
      <c r="G3" s="19">
        <f>COUNTIF(Hierarchia_2!G10:G5000,1)</f>
        <v>0</v>
      </c>
      <c r="H3" s="19">
        <f>COUNTIF(Hierarchia_2!H10:H5000,1)</f>
        <v>0</v>
      </c>
      <c r="I3" s="19">
        <f>COUNTIF(Hierarchia_2!I10:I5000,1)</f>
        <v>0</v>
      </c>
      <c r="J3" s="19">
        <f>COUNTIF(Hierarchia_2!J10:J5000,1)</f>
        <v>0</v>
      </c>
      <c r="K3" s="19">
        <f>COUNTIF(Hierarchia_2!K10:K5000,1)</f>
        <v>0</v>
      </c>
      <c r="L3" s="19">
        <f>COUNTIF(Hierarchia_2!L10:L5000,1)</f>
        <v>0</v>
      </c>
      <c r="M3" s="19">
        <f>COUNTIF(Hierarchia_2!M10:M5000,1)</f>
        <v>0</v>
      </c>
      <c r="N3" s="19">
        <f>COUNTIF(Hierarchia_2!N10:N5000,1)</f>
        <v>0</v>
      </c>
    </row>
    <row r="4" spans="1:14" ht="15">
      <c r="A4">
        <v>2</v>
      </c>
      <c r="B4" s="19">
        <f>COUNTIF(Hierarchia_2!B10:B5000,2)</f>
        <v>0</v>
      </c>
      <c r="C4" s="19">
        <f>COUNTIF(Hierarchia_2!C10:C5000,2)</f>
        <v>0</v>
      </c>
      <c r="D4" s="19">
        <f>COUNTIF(Hierarchia_2!D10:D5000,2)</f>
        <v>0</v>
      </c>
      <c r="E4" s="19">
        <f>COUNTIF(Hierarchia_2!E10:E5000,2)</f>
        <v>0</v>
      </c>
      <c r="F4" s="19">
        <f>COUNTIF(Hierarchia_2!F10:F5000,2)</f>
        <v>0</v>
      </c>
      <c r="G4" s="19">
        <f>COUNTIF(Hierarchia_2!G10:G5000,2)</f>
        <v>0</v>
      </c>
      <c r="H4" s="19">
        <f>COUNTIF(Hierarchia_2!H10:H5000,2)</f>
        <v>0</v>
      </c>
      <c r="I4" s="19">
        <f>COUNTIF(Hierarchia_2!I10:I5000,2)</f>
        <v>0</v>
      </c>
      <c r="J4" s="19">
        <f>COUNTIF(Hierarchia_2!J10:J5000,2)</f>
        <v>0</v>
      </c>
      <c r="K4" s="19">
        <f>COUNTIF(Hierarchia_2!K10:K5000,2)</f>
        <v>0</v>
      </c>
      <c r="L4" s="19">
        <f>COUNTIF(Hierarchia_2!L10:L5000,2)</f>
        <v>0</v>
      </c>
      <c r="M4" s="19">
        <f>COUNTIF(Hierarchia_2!M10:M5000,2)</f>
        <v>0</v>
      </c>
      <c r="N4" s="19">
        <f>COUNTIF(Hierarchia_2!N10:N5000,2)</f>
        <v>0</v>
      </c>
    </row>
    <row r="5" spans="1:14" ht="15">
      <c r="A5">
        <v>3</v>
      </c>
      <c r="B5" s="19">
        <f>COUNTIF(Hierarchia_2!B10:B5000,3)</f>
        <v>0</v>
      </c>
      <c r="C5" s="19">
        <f>COUNTIF(Hierarchia_2!C10:C5000,3)</f>
        <v>0</v>
      </c>
      <c r="D5" s="19">
        <f>COUNTIF(Hierarchia_2!D10:D5000,3)</f>
        <v>0</v>
      </c>
      <c r="E5" s="19">
        <f>COUNTIF(Hierarchia_2!E10:E5000,3)</f>
        <v>0</v>
      </c>
      <c r="F5" s="19">
        <f>COUNTIF(Hierarchia_2!F10:F5000,3)</f>
        <v>0</v>
      </c>
      <c r="G5" s="19">
        <f>COUNTIF(Hierarchia_2!G10:G5000,3)</f>
        <v>0</v>
      </c>
      <c r="H5" s="19">
        <f>COUNTIF(Hierarchia_2!H10:H5000,3)</f>
        <v>0</v>
      </c>
      <c r="I5" s="19">
        <f>COUNTIF(Hierarchia_2!I10:I5000,3)</f>
        <v>0</v>
      </c>
      <c r="J5" s="19">
        <f>COUNTIF(Hierarchia_2!J10:J5000,3)</f>
        <v>0</v>
      </c>
      <c r="K5" s="19">
        <f>COUNTIF(Hierarchia_2!K10:K5000,3)</f>
        <v>0</v>
      </c>
      <c r="L5" s="19">
        <f>COUNTIF(Hierarchia_2!L10:L5000,3)</f>
        <v>0</v>
      </c>
      <c r="M5" s="19">
        <f>COUNTIF(Hierarchia_2!M10:M5000,3)</f>
        <v>0</v>
      </c>
      <c r="N5" s="19">
        <f>COUNTIF(Hierarchia_2!N10:N5000,3)</f>
        <v>0</v>
      </c>
    </row>
    <row r="6" spans="1:14" ht="15">
      <c r="A6">
        <v>4</v>
      </c>
      <c r="B6" s="19">
        <f>COUNTIF(Hierarchia_2!B10:B5000,4)</f>
        <v>0</v>
      </c>
      <c r="C6" s="19">
        <f>COUNTIF(Hierarchia_2!C10:C5000,4)</f>
        <v>0</v>
      </c>
      <c r="D6" s="19">
        <f>COUNTIF(Hierarchia_2!D10:D5000,4)</f>
        <v>0</v>
      </c>
      <c r="E6" s="19">
        <f>COUNTIF(Hierarchia_2!E10:E5000,4)</f>
        <v>0</v>
      </c>
      <c r="F6" s="19">
        <f>COUNTIF(Hierarchia_2!F10:F5000,4)</f>
        <v>0</v>
      </c>
      <c r="G6" s="19">
        <f>COUNTIF(Hierarchia_2!G10:G5000,4)</f>
        <v>0</v>
      </c>
      <c r="H6" s="19">
        <f>COUNTIF(Hierarchia_2!H10:H5000,4)</f>
        <v>0</v>
      </c>
      <c r="I6" s="19">
        <f>COUNTIF(Hierarchia_2!I10:I5000,4)</f>
        <v>0</v>
      </c>
      <c r="J6" s="19">
        <f>COUNTIF(Hierarchia_2!J10:J5000,4)</f>
        <v>0</v>
      </c>
      <c r="K6" s="19">
        <f>COUNTIF(Hierarchia_2!K10:K5000,4)</f>
        <v>0</v>
      </c>
      <c r="L6" s="19">
        <f>COUNTIF(Hierarchia_2!L10:L5000,4)</f>
        <v>0</v>
      </c>
      <c r="M6" s="19">
        <f>COUNTIF(Hierarchia_2!M10:M5000,4)</f>
        <v>0</v>
      </c>
      <c r="N6" s="19">
        <f>COUNTIF(Hierarchia_2!N10:N5000,4)</f>
        <v>0</v>
      </c>
    </row>
    <row r="7" spans="1:14" ht="15">
      <c r="A7">
        <v>5</v>
      </c>
      <c r="B7" s="19">
        <f>COUNTIF(Hierarchia_2!B10:B5000,5)</f>
        <v>0</v>
      </c>
      <c r="C7" s="19">
        <f>COUNTIF(Hierarchia_2!C10:C5000,5)</f>
        <v>0</v>
      </c>
      <c r="D7" s="19">
        <f>COUNTIF(Hierarchia_2!D10:D5000,5)</f>
        <v>0</v>
      </c>
      <c r="E7" s="19">
        <f>COUNTIF(Hierarchia_2!E10:E5000,5)</f>
        <v>0</v>
      </c>
      <c r="F7" s="19">
        <f>COUNTIF(Hierarchia_2!F10:F5000,5)</f>
        <v>0</v>
      </c>
      <c r="G7" s="19">
        <f>COUNTIF(Hierarchia_2!G10:G5000,5)</f>
        <v>0</v>
      </c>
      <c r="H7" s="19">
        <f>COUNTIF(Hierarchia_2!H10:H5000,5)</f>
        <v>0</v>
      </c>
      <c r="I7" s="19">
        <f>COUNTIF(Hierarchia_2!I10:I5000,5)</f>
        <v>0</v>
      </c>
      <c r="J7" s="19">
        <f>COUNTIF(Hierarchia_2!J10:J5000,5)</f>
        <v>0</v>
      </c>
      <c r="K7" s="19">
        <f>COUNTIF(Hierarchia_2!K10:K5000,5)</f>
        <v>0</v>
      </c>
      <c r="L7" s="19">
        <f>COUNTIF(Hierarchia_2!L10:L5000,5)</f>
        <v>0</v>
      </c>
      <c r="M7" s="19">
        <f>COUNTIF(Hierarchia_2!M10:M5000,5)</f>
        <v>0</v>
      </c>
      <c r="N7" s="19">
        <f>COUNTIF(Hierarchia_2!N10:N5000,5)</f>
        <v>0</v>
      </c>
    </row>
    <row r="8" spans="1:14" ht="15">
      <c r="A8">
        <v>6</v>
      </c>
      <c r="B8" s="19">
        <f>Hierarchia_2!$B$4-SUM('h2'!B3:B7)</f>
        <v>0</v>
      </c>
      <c r="C8" s="19">
        <f>Hierarchia_2!$B$4-SUM('h2'!C3:C7)</f>
        <v>0</v>
      </c>
      <c r="D8" s="19">
        <f>Hierarchia_2!$B$4-SUM('h2'!D3:D7)</f>
        <v>0</v>
      </c>
      <c r="E8" s="19">
        <f>Hierarchia_2!$B$4-SUM('h2'!E3:E7)</f>
        <v>0</v>
      </c>
      <c r="F8" s="19">
        <f>Hierarchia_2!$B$4-SUM('h2'!F3:F7)</f>
        <v>0</v>
      </c>
      <c r="G8" s="19">
        <f>Hierarchia_2!$B$4-SUM('h2'!G3:G7)</f>
        <v>0</v>
      </c>
      <c r="H8" s="19">
        <f>Hierarchia_2!$B$4-SUM('h2'!H3:H7)</f>
        <v>0</v>
      </c>
      <c r="I8" s="19">
        <f>Hierarchia_2!$B$4-SUM('h2'!I3:I7)</f>
        <v>0</v>
      </c>
      <c r="J8" s="19">
        <f>Hierarchia_2!$B$4-SUM('h2'!J3:J7)</f>
        <v>0</v>
      </c>
      <c r="K8" s="19">
        <f>Hierarchia_2!$B$4-SUM('h2'!K3:K7)</f>
        <v>0</v>
      </c>
      <c r="L8" s="19">
        <f>Hierarchia_2!$B$4-SUM('h2'!L3:L7)</f>
        <v>0</v>
      </c>
      <c r="M8" s="19">
        <f>Hierarchia_2!$B$4-SUM('h2'!M3:M7)</f>
        <v>0</v>
      </c>
      <c r="N8" s="19">
        <f>Hierarchia_2!$B$4-SUM('h2'!N3:N7)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 aca="true" t="shared" si="1" ref="B12:N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spans="1:23" ht="15">
      <c r="A22" t="s">
        <v>175</v>
      </c>
      <c r="V22" s="1"/>
      <c r="W22" s="1"/>
    </row>
    <row r="23" ht="15">
      <c r="A23" t="s">
        <v>176</v>
      </c>
    </row>
    <row r="24" spans="1:6" ht="15.75">
      <c r="A24" s="17" t="s">
        <v>0</v>
      </c>
      <c r="B24" s="18" t="s">
        <v>33</v>
      </c>
      <c r="C24" s="19"/>
      <c r="D24" s="19"/>
      <c r="E24" s="19"/>
      <c r="F24" s="19"/>
    </row>
    <row r="25" spans="1:6" ht="15.75">
      <c r="A25" s="17" t="s">
        <v>1</v>
      </c>
      <c r="B25" s="18" t="s">
        <v>34</v>
      </c>
      <c r="C25" s="19"/>
      <c r="D25" s="19"/>
      <c r="E25" s="19"/>
      <c r="F25" s="19"/>
    </row>
    <row r="26" spans="1:6" ht="15.75">
      <c r="A26" s="17" t="s">
        <v>2</v>
      </c>
      <c r="B26" s="18" t="s">
        <v>35</v>
      </c>
      <c r="C26" s="19"/>
      <c r="D26" s="19"/>
      <c r="E26" s="19"/>
      <c r="F26" s="19"/>
    </row>
    <row r="27" spans="1:6" ht="15.75">
      <c r="A27" s="17" t="s">
        <v>3</v>
      </c>
      <c r="B27" s="18" t="s">
        <v>36</v>
      </c>
      <c r="C27" s="19"/>
      <c r="D27" s="19"/>
      <c r="E27" s="19"/>
      <c r="F27" s="19"/>
    </row>
    <row r="28" spans="1:6" ht="15.75">
      <c r="A28" s="17" t="s">
        <v>4</v>
      </c>
      <c r="B28" s="18" t="s">
        <v>37</v>
      </c>
      <c r="C28" s="19"/>
      <c r="D28" s="19"/>
      <c r="E28" s="19"/>
      <c r="F28" s="19"/>
    </row>
    <row r="29" spans="1:6" ht="15.75">
      <c r="A29" s="17" t="s">
        <v>5</v>
      </c>
      <c r="B29" s="18" t="s">
        <v>38</v>
      </c>
      <c r="C29" s="19"/>
      <c r="D29" s="19"/>
      <c r="E29" s="19"/>
      <c r="F29" s="19"/>
    </row>
    <row r="30" spans="1:6" ht="15.75">
      <c r="A30" s="17" t="s">
        <v>6</v>
      </c>
      <c r="B30" s="18" t="s">
        <v>39</v>
      </c>
      <c r="C30" s="19"/>
      <c r="D30" s="19"/>
      <c r="E30" s="19"/>
      <c r="F30" s="19"/>
    </row>
    <row r="31" spans="1:6" ht="15.75">
      <c r="A31" s="17" t="s">
        <v>7</v>
      </c>
      <c r="B31" s="18" t="s">
        <v>40</v>
      </c>
      <c r="C31" s="19"/>
      <c r="D31" s="19"/>
      <c r="E31" s="19"/>
      <c r="F31" s="19"/>
    </row>
    <row r="32" spans="1:6" ht="15.75">
      <c r="A32" s="17" t="s">
        <v>8</v>
      </c>
      <c r="B32" s="18" t="s">
        <v>41</v>
      </c>
      <c r="C32" s="19"/>
      <c r="D32" s="19"/>
      <c r="E32" s="19"/>
      <c r="F32" s="19"/>
    </row>
    <row r="33" spans="1:6" ht="15.75">
      <c r="A33" s="17" t="s">
        <v>29</v>
      </c>
      <c r="B33" s="18" t="s">
        <v>42</v>
      </c>
      <c r="C33" s="19"/>
      <c r="D33" s="19"/>
      <c r="E33" s="19"/>
      <c r="F33" s="19"/>
    </row>
    <row r="34" spans="1:6" ht="15.75">
      <c r="A34" s="17" t="s">
        <v>30</v>
      </c>
      <c r="B34" s="18" t="s">
        <v>43</v>
      </c>
      <c r="C34" s="19"/>
      <c r="D34" s="19"/>
      <c r="E34" s="19"/>
      <c r="F34" s="19"/>
    </row>
    <row r="35" spans="1:6" ht="15.75">
      <c r="A35" s="17" t="s">
        <v>31</v>
      </c>
      <c r="B35" s="18" t="s">
        <v>44</v>
      </c>
      <c r="C35" s="19"/>
      <c r="D35" s="19"/>
      <c r="E35" s="19"/>
      <c r="F35" s="19"/>
    </row>
    <row r="36" spans="1:6" ht="15.75">
      <c r="A36" s="17" t="s">
        <v>32</v>
      </c>
      <c r="B36" s="18" t="s">
        <v>45</v>
      </c>
      <c r="C36" s="19"/>
      <c r="D36" s="19"/>
      <c r="E36" s="19"/>
      <c r="F36" s="19"/>
    </row>
  </sheetData>
  <printOptions/>
  <pageMargins left="0.7" right="0.7" top="0.75" bottom="0.75" header="0.3" footer="0.3"/>
  <pageSetup horizontalDpi="600" verticalDpi="600" orientation="portrait" paperSize="9"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E4DA9A2-7148-4F0A-8F02-2299554B823D}">
  <sheetPr codeName="Arkusz6">
    <tabColor theme="7"/>
  </sheetPr>
  <dimension ref="A1:R1009"/>
  <sheetViews>
    <sheetView zoomScale="84" zoomScaleNormal="84" workbookViewId="0" topLeftCell="A1"/>
  </sheetViews>
  <sheetFormatPr defaultColWidth="9.140625" defaultRowHeight="15"/>
  <cols>
    <col min="1" max="1" width="11.7109375" style="5" customWidth="1"/>
    <col min="2" max="9" width="9.140625" style="5" customWidth="1"/>
    <col min="10" max="10" width="9.140625" style="28" customWidth="1"/>
    <col min="11" max="14" width="9.140625" style="5" customWidth="1"/>
    <col min="15" max="15" width="9.140625" style="6" customWidth="1"/>
    <col min="16" max="16" width="4.7109375" style="3" customWidth="1"/>
    <col min="17" max="17" width="5.7109375" style="3" customWidth="1"/>
    <col min="18" max="18" width="159.421875" style="3" bestFit="1" customWidth="1"/>
    <col min="19" max="16384" width="9.140625" style="3" customWidth="1"/>
  </cols>
  <sheetData>
    <row r="1" spans="1:16" ht="15">
      <c r="A1" s="6"/>
      <c r="B1" s="6"/>
      <c r="C1" s="6"/>
      <c r="D1" s="6"/>
      <c r="E1" s="6"/>
      <c r="F1" s="6"/>
      <c r="G1" s="6"/>
      <c r="H1" s="6"/>
      <c r="I1" s="6"/>
      <c r="J1" s="6"/>
      <c r="K1" s="6"/>
      <c r="L1" s="6"/>
      <c r="M1" s="6"/>
      <c r="N1" s="6"/>
      <c r="P1" s="6"/>
    </row>
    <row r="2" spans="1:16" ht="18">
      <c r="A2" s="14" t="s">
        <v>185</v>
      </c>
      <c r="B2" s="6"/>
      <c r="C2" s="6"/>
      <c r="D2" s="6"/>
      <c r="E2" s="6"/>
      <c r="F2" s="6"/>
      <c r="G2" s="6"/>
      <c r="H2" s="6"/>
      <c r="I2" s="6"/>
      <c r="J2" s="6"/>
      <c r="K2" s="6"/>
      <c r="L2" s="6"/>
      <c r="M2" s="6"/>
      <c r="N2" s="6"/>
      <c r="P2" s="6"/>
    </row>
    <row r="3" spans="1:16" ht="15">
      <c r="A3" s="6"/>
      <c r="B3" s="6"/>
      <c r="C3" s="6"/>
      <c r="D3" s="6"/>
      <c r="E3" s="6"/>
      <c r="F3" s="6"/>
      <c r="G3" s="6"/>
      <c r="H3" s="6"/>
      <c r="I3" s="6"/>
      <c r="J3" s="6"/>
      <c r="K3" s="6"/>
      <c r="L3" s="6"/>
      <c r="M3" s="6"/>
      <c r="N3" s="6"/>
      <c r="P3" s="6"/>
    </row>
    <row r="4" spans="1:16" ht="23.25" customHeight="1">
      <c r="A4" s="7"/>
      <c r="B4" s="33"/>
      <c r="C4" s="6"/>
      <c r="D4" s="66" t="s">
        <v>138</v>
      </c>
      <c r="E4" s="66"/>
      <c r="F4" s="66"/>
      <c r="G4" s="66"/>
      <c r="H4" s="66"/>
      <c r="I4" s="66"/>
      <c r="J4" s="66"/>
      <c r="K4" s="34"/>
      <c r="L4" s="34"/>
      <c r="M4" s="34"/>
      <c r="N4" s="34"/>
      <c r="O4" s="15"/>
      <c r="P4" s="6"/>
    </row>
    <row r="5" spans="1:16" ht="15">
      <c r="A5" s="7"/>
      <c r="B5" s="6"/>
      <c r="C5" s="6"/>
      <c r="D5" s="66"/>
      <c r="E5" s="66"/>
      <c r="F5" s="66"/>
      <c r="G5" s="66"/>
      <c r="H5" s="66"/>
      <c r="I5" s="66"/>
      <c r="J5" s="66"/>
      <c r="K5" s="34"/>
      <c r="L5" s="34"/>
      <c r="M5" s="34"/>
      <c r="N5" s="34"/>
      <c r="O5" s="15"/>
      <c r="P5" s="6"/>
    </row>
    <row r="6" spans="1:16" ht="15">
      <c r="A6" s="7"/>
      <c r="B6" s="6"/>
      <c r="C6" s="6"/>
      <c r="D6" s="66"/>
      <c r="E6" s="66"/>
      <c r="F6" s="66"/>
      <c r="G6" s="66"/>
      <c r="H6" s="66"/>
      <c r="I6" s="66"/>
      <c r="J6" s="66"/>
      <c r="K6" s="34"/>
      <c r="L6" s="34"/>
      <c r="M6" s="34"/>
      <c r="N6" s="34"/>
      <c r="O6" s="15"/>
      <c r="P6" s="6"/>
    </row>
    <row r="7" spans="1:18" ht="26.25" customHeight="1">
      <c r="A7" s="32" t="s">
        <v>24</v>
      </c>
      <c r="B7" s="6"/>
      <c r="C7" s="6"/>
      <c r="D7" s="6"/>
      <c r="E7" s="6"/>
      <c r="F7" s="6"/>
      <c r="G7" s="6"/>
      <c r="H7" s="6"/>
      <c r="I7" s="6"/>
      <c r="J7" s="6"/>
      <c r="K7" s="6"/>
      <c r="L7" s="6"/>
      <c r="M7" s="6"/>
      <c r="N7" s="6"/>
      <c r="Q7" s="67"/>
      <c r="R7" s="67"/>
    </row>
    <row r="8" spans="1:18" ht="15.75">
      <c r="A8" s="35" t="s">
        <v>76</v>
      </c>
      <c r="B8" s="6"/>
      <c r="C8" s="6"/>
      <c r="D8" s="6"/>
      <c r="E8" s="6"/>
      <c r="F8" s="6"/>
      <c r="G8" s="6"/>
      <c r="H8" s="6"/>
      <c r="I8" s="6"/>
      <c r="J8" s="6"/>
      <c r="K8" s="6"/>
      <c r="L8" s="6"/>
      <c r="M8" s="6"/>
      <c r="N8" s="6"/>
      <c r="Q8" s="68" t="s">
        <v>26</v>
      </c>
      <c r="R8" s="68"/>
    </row>
    <row r="9" spans="1:18" ht="24">
      <c r="A9" s="29" t="s">
        <v>23</v>
      </c>
      <c r="B9" s="30" t="s">
        <v>0</v>
      </c>
      <c r="C9" s="30" t="s">
        <v>1</v>
      </c>
      <c r="D9" s="30" t="s">
        <v>2</v>
      </c>
      <c r="E9" s="30" t="s">
        <v>3</v>
      </c>
      <c r="F9" s="30" t="s">
        <v>4</v>
      </c>
      <c r="G9" s="30" t="s">
        <v>5</v>
      </c>
      <c r="H9" s="30" t="s">
        <v>6</v>
      </c>
      <c r="I9" s="30" t="s">
        <v>7</v>
      </c>
      <c r="J9" s="31" t="s">
        <v>8</v>
      </c>
      <c r="K9" s="30" t="s">
        <v>29</v>
      </c>
      <c r="L9" s="31" t="s">
        <v>30</v>
      </c>
      <c r="M9" s="30" t="s">
        <v>31</v>
      </c>
      <c r="N9" s="30" t="s">
        <v>32</v>
      </c>
      <c r="O9" s="10"/>
      <c r="Q9" s="8" t="s">
        <v>0</v>
      </c>
      <c r="R9" s="3" t="s">
        <v>51</v>
      </c>
    </row>
    <row r="10" spans="1:18" ht="15.75">
      <c r="A10" s="5">
        <v>1</v>
      </c>
      <c r="Q10" s="8" t="s">
        <v>1</v>
      </c>
      <c r="R10" s="3" t="s">
        <v>52</v>
      </c>
    </row>
    <row r="11" spans="1:18" ht="15.75">
      <c r="A11" s="5">
        <v>2</v>
      </c>
      <c r="Q11" s="8" t="s">
        <v>2</v>
      </c>
      <c r="R11" s="3" t="s">
        <v>53</v>
      </c>
    </row>
    <row r="12" spans="1:18" ht="15.75">
      <c r="A12" s="5">
        <v>3</v>
      </c>
      <c r="Q12" s="8" t="s">
        <v>3</v>
      </c>
      <c r="R12" s="3" t="s">
        <v>54</v>
      </c>
    </row>
    <row r="13" spans="1:18" ht="15.75">
      <c r="A13" s="5">
        <v>4</v>
      </c>
      <c r="Q13" s="8" t="s">
        <v>4</v>
      </c>
      <c r="R13" s="3" t="s">
        <v>55</v>
      </c>
    </row>
    <row r="14" spans="1:18" ht="15.75">
      <c r="A14" s="5">
        <v>5</v>
      </c>
      <c r="Q14" s="8" t="s">
        <v>5</v>
      </c>
      <c r="R14" s="3" t="s">
        <v>56</v>
      </c>
    </row>
    <row r="15" spans="1:18" ht="15.75">
      <c r="A15" s="5">
        <v>6</v>
      </c>
      <c r="Q15" s="8" t="s">
        <v>6</v>
      </c>
      <c r="R15" s="3" t="s">
        <v>57</v>
      </c>
    </row>
    <row r="16" spans="1:18" ht="15.75">
      <c r="A16" s="5">
        <v>7</v>
      </c>
      <c r="Q16" s="8" t="s">
        <v>7</v>
      </c>
      <c r="R16" s="3" t="s">
        <v>58</v>
      </c>
    </row>
    <row r="17" spans="1:18" ht="15.75">
      <c r="A17" s="5">
        <v>8</v>
      </c>
      <c r="Q17" s="8" t="s">
        <v>8</v>
      </c>
      <c r="R17" s="3" t="s">
        <v>59</v>
      </c>
    </row>
    <row r="18" spans="1:18" ht="15.75">
      <c r="A18" s="5">
        <v>9</v>
      </c>
      <c r="Q18" s="8" t="s">
        <v>29</v>
      </c>
      <c r="R18" s="3" t="s">
        <v>60</v>
      </c>
    </row>
    <row r="19" spans="1:18" ht="15.75">
      <c r="A19" s="5">
        <v>10</v>
      </c>
      <c r="Q19" s="8" t="s">
        <v>30</v>
      </c>
      <c r="R19" s="3" t="s">
        <v>61</v>
      </c>
    </row>
    <row r="20" spans="1:18" ht="15.75">
      <c r="A20" s="5">
        <v>11</v>
      </c>
      <c r="Q20" s="8" t="s">
        <v>31</v>
      </c>
      <c r="R20" s="3" t="s">
        <v>62</v>
      </c>
    </row>
    <row r="21" spans="1:18" ht="15.75">
      <c r="A21" s="5">
        <v>12</v>
      </c>
      <c r="Q21" s="8" t="s">
        <v>32</v>
      </c>
      <c r="R21" s="3" t="s">
        <v>63</v>
      </c>
    </row>
    <row r="22" spans="1:17" ht="15.75">
      <c r="A22" s="5">
        <v>13</v>
      </c>
      <c r="Q22" s="8"/>
    </row>
    <row r="23" ht="15">
      <c r="A23" s="5">
        <v>14</v>
      </c>
    </row>
    <row r="24" spans="1:17" ht="23.25">
      <c r="A24" s="5">
        <v>15</v>
      </c>
      <c r="Q24" s="13" t="s">
        <v>27</v>
      </c>
    </row>
    <row r="25" spans="1:17" ht="15.75">
      <c r="A25" s="5">
        <v>16</v>
      </c>
      <c r="Q25" s="13"/>
    </row>
    <row r="26" spans="1:17" ht="15">
      <c r="A26" s="5">
        <v>17</v>
      </c>
      <c r="Q26" s="12"/>
    </row>
    <row r="27" spans="1:17" ht="15">
      <c r="A27" s="5">
        <v>18</v>
      </c>
      <c r="Q27" s="12"/>
    </row>
    <row r="28" spans="1:17" ht="15">
      <c r="A28" s="5">
        <v>19</v>
      </c>
      <c r="Q28" s="11"/>
    </row>
    <row r="29" spans="1:18" ht="27.75">
      <c r="A29" s="5">
        <v>20</v>
      </c>
      <c r="P29" s="69" t="s">
        <v>50</v>
      </c>
      <c r="Q29" s="69"/>
      <c r="R29" s="69"/>
    </row>
    <row r="30" ht="15">
      <c r="A30" s="5">
        <v>21</v>
      </c>
    </row>
    <row r="31" spans="1:18" ht="18">
      <c r="A31" s="5">
        <v>22</v>
      </c>
      <c r="P31" s="21">
        <v>1</v>
      </c>
      <c r="Q31" s="16">
        <f>'h3'!Z12</f>
        <v>0</v>
      </c>
      <c r="R31" s="20">
        <f>'h3'!AA12</f>
        <v>0</v>
      </c>
    </row>
    <row r="32" spans="1:18" ht="18">
      <c r="A32" s="5">
        <v>23</v>
      </c>
      <c r="P32" s="22">
        <v>2</v>
      </c>
      <c r="Q32" s="16">
        <f>'h3'!Z13</f>
        <v>0</v>
      </c>
      <c r="R32" s="20">
        <f>'h3'!AA13</f>
        <v>0</v>
      </c>
    </row>
    <row r="33" spans="1:18" ht="18">
      <c r="A33" s="5">
        <v>24</v>
      </c>
      <c r="P33" s="23">
        <v>3</v>
      </c>
      <c r="Q33" s="16">
        <f>'h3'!Z14</f>
        <v>0</v>
      </c>
      <c r="R33" s="20">
        <f>'h3'!AA14</f>
        <v>0</v>
      </c>
    </row>
    <row r="34" spans="1:18" ht="18">
      <c r="A34" s="5">
        <v>25</v>
      </c>
      <c r="P34" s="24">
        <v>4</v>
      </c>
      <c r="Q34" s="16">
        <f>'h3'!Z15</f>
        <v>0</v>
      </c>
      <c r="R34" s="20">
        <f>'h3'!AA15</f>
        <v>0</v>
      </c>
    </row>
    <row r="35" spans="1:18" ht="18">
      <c r="A35" s="5">
        <v>26</v>
      </c>
      <c r="P35" s="25">
        <v>5</v>
      </c>
      <c r="Q35" s="16">
        <f>'h3'!Z16</f>
        <v>0</v>
      </c>
      <c r="R35" s="20">
        <f>'h3'!AA16</f>
        <v>0</v>
      </c>
    </row>
    <row r="36" spans="1:17" ht="15">
      <c r="A36" s="5">
        <v>27</v>
      </c>
      <c r="P36" s="4"/>
      <c r="Q36" s="4"/>
    </row>
    <row r="37" spans="1:17" ht="15">
      <c r="A37" s="5">
        <v>28</v>
      </c>
      <c r="P37" s="4"/>
      <c r="Q37" s="4"/>
    </row>
    <row r="38" spans="1:17" ht="15">
      <c r="A38" s="5">
        <v>29</v>
      </c>
      <c r="P38" s="4"/>
      <c r="Q38" s="4"/>
    </row>
    <row r="39" spans="1:17" ht="15">
      <c r="A39" s="5">
        <v>30</v>
      </c>
      <c r="P39" s="4"/>
      <c r="Q39" s="4"/>
    </row>
    <row r="40" spans="1:17" ht="15">
      <c r="A40" s="5">
        <v>31</v>
      </c>
      <c r="P40" s="4"/>
      <c r="Q40" s="4"/>
    </row>
    <row r="41" spans="1:17" ht="15">
      <c r="A41" s="5">
        <v>32</v>
      </c>
      <c r="P41" s="4"/>
      <c r="Q41" s="4"/>
    </row>
    <row r="42" ht="15">
      <c r="A42" s="5">
        <v>33</v>
      </c>
    </row>
    <row r="43" ht="15">
      <c r="A43" s="5">
        <v>34</v>
      </c>
    </row>
    <row r="44" ht="15">
      <c r="A44" s="5">
        <v>35</v>
      </c>
    </row>
    <row r="45" ht="15">
      <c r="A45" s="5">
        <v>36</v>
      </c>
    </row>
    <row r="46" ht="15">
      <c r="A46" s="5">
        <v>37</v>
      </c>
    </row>
    <row r="47" ht="15">
      <c r="A47" s="5">
        <v>38</v>
      </c>
    </row>
    <row r="48" ht="15">
      <c r="A48" s="5">
        <v>39</v>
      </c>
    </row>
    <row r="49" ht="15">
      <c r="A49" s="5">
        <v>40</v>
      </c>
    </row>
    <row r="50" ht="15">
      <c r="A50" s="5">
        <v>41</v>
      </c>
    </row>
    <row r="51" ht="15">
      <c r="A51" s="5">
        <v>42</v>
      </c>
    </row>
    <row r="52" ht="15">
      <c r="A52" s="5">
        <v>43</v>
      </c>
    </row>
    <row r="53" ht="15">
      <c r="A53" s="5">
        <v>44</v>
      </c>
    </row>
    <row r="54" ht="15">
      <c r="A54" s="5">
        <v>45</v>
      </c>
    </row>
    <row r="55" ht="15">
      <c r="A55" s="5">
        <v>46</v>
      </c>
    </row>
    <row r="56" ht="15">
      <c r="A56" s="5">
        <v>47</v>
      </c>
    </row>
    <row r="57" ht="15">
      <c r="A57" s="5">
        <v>48</v>
      </c>
    </row>
    <row r="58" ht="15">
      <c r="A58" s="5">
        <v>49</v>
      </c>
    </row>
    <row r="59" ht="15">
      <c r="A59" s="5">
        <v>50</v>
      </c>
    </row>
    <row r="60" ht="15">
      <c r="A60" s="5">
        <v>51</v>
      </c>
    </row>
    <row r="61" ht="15">
      <c r="A61" s="5">
        <v>52</v>
      </c>
    </row>
    <row r="62" ht="15">
      <c r="A62" s="5">
        <v>53</v>
      </c>
    </row>
    <row r="63" ht="15">
      <c r="A63" s="5">
        <v>54</v>
      </c>
    </row>
    <row r="64" ht="15">
      <c r="A64" s="5">
        <v>55</v>
      </c>
    </row>
    <row r="65" ht="15">
      <c r="A65" s="5">
        <v>56</v>
      </c>
    </row>
    <row r="66" ht="15">
      <c r="A66" s="5">
        <v>57</v>
      </c>
    </row>
    <row r="67" ht="15">
      <c r="A67" s="5">
        <v>58</v>
      </c>
    </row>
    <row r="68" ht="15">
      <c r="A68" s="5">
        <v>59</v>
      </c>
    </row>
    <row r="69" ht="15">
      <c r="A69" s="5">
        <v>60</v>
      </c>
    </row>
    <row r="70" ht="15">
      <c r="A70" s="5">
        <v>61</v>
      </c>
    </row>
    <row r="71" ht="15">
      <c r="A71" s="5">
        <v>62</v>
      </c>
    </row>
    <row r="72" ht="15">
      <c r="A72" s="5">
        <v>63</v>
      </c>
    </row>
    <row r="73" ht="15">
      <c r="A73" s="5">
        <v>64</v>
      </c>
    </row>
    <row r="74" ht="15">
      <c r="A74" s="5">
        <v>65</v>
      </c>
    </row>
    <row r="75" ht="15">
      <c r="A75" s="5">
        <v>66</v>
      </c>
    </row>
    <row r="76" ht="15">
      <c r="A76" s="5">
        <v>67</v>
      </c>
    </row>
    <row r="77" ht="15">
      <c r="A77" s="5">
        <v>68</v>
      </c>
    </row>
    <row r="78" ht="15">
      <c r="A78" s="5">
        <v>69</v>
      </c>
    </row>
    <row r="79" ht="15">
      <c r="A79" s="5">
        <v>70</v>
      </c>
    </row>
    <row r="80" ht="15">
      <c r="A80" s="5">
        <v>71</v>
      </c>
    </row>
    <row r="81" ht="15">
      <c r="A81" s="5">
        <v>72</v>
      </c>
    </row>
    <row r="82" ht="15">
      <c r="A82" s="5">
        <v>73</v>
      </c>
    </row>
    <row r="83" ht="15">
      <c r="A83" s="5">
        <v>74</v>
      </c>
    </row>
    <row r="84" ht="15">
      <c r="A84" s="5">
        <v>75</v>
      </c>
    </row>
    <row r="85" ht="15">
      <c r="A85" s="5">
        <v>76</v>
      </c>
    </row>
    <row r="86" ht="15">
      <c r="A86" s="5">
        <v>77</v>
      </c>
    </row>
    <row r="87" ht="15">
      <c r="A87" s="5">
        <v>78</v>
      </c>
    </row>
    <row r="88" ht="15">
      <c r="A88" s="5">
        <v>79</v>
      </c>
    </row>
    <row r="89" ht="15">
      <c r="A89" s="5">
        <v>80</v>
      </c>
    </row>
    <row r="90" ht="15">
      <c r="A90" s="5">
        <v>81</v>
      </c>
    </row>
    <row r="91" ht="15">
      <c r="A91" s="5">
        <v>82</v>
      </c>
    </row>
    <row r="92" ht="15">
      <c r="A92" s="5">
        <v>83</v>
      </c>
    </row>
    <row r="93" ht="15">
      <c r="A93" s="5">
        <v>84</v>
      </c>
    </row>
    <row r="94" ht="15">
      <c r="A94" s="5">
        <v>85</v>
      </c>
    </row>
    <row r="95" ht="15">
      <c r="A95" s="5">
        <v>86</v>
      </c>
    </row>
    <row r="96" ht="15">
      <c r="A96" s="5">
        <v>87</v>
      </c>
    </row>
    <row r="97" ht="15">
      <c r="A97" s="5">
        <v>88</v>
      </c>
    </row>
    <row r="98" ht="15">
      <c r="A98" s="5">
        <v>89</v>
      </c>
    </row>
    <row r="99" ht="15">
      <c r="A99" s="5">
        <v>90</v>
      </c>
    </row>
    <row r="100" ht="15">
      <c r="A100" s="5">
        <v>91</v>
      </c>
    </row>
    <row r="101" ht="15">
      <c r="A101" s="5">
        <v>92</v>
      </c>
    </row>
    <row r="102" ht="15">
      <c r="A102" s="5">
        <v>93</v>
      </c>
    </row>
    <row r="103" ht="15">
      <c r="A103" s="5">
        <v>94</v>
      </c>
    </row>
    <row r="104" ht="15">
      <c r="A104" s="5">
        <v>95</v>
      </c>
    </row>
    <row r="105" ht="15">
      <c r="A105" s="5">
        <v>96</v>
      </c>
    </row>
    <row r="106" ht="15">
      <c r="A106" s="5">
        <v>97</v>
      </c>
    </row>
    <row r="107" ht="15">
      <c r="A107" s="5">
        <v>98</v>
      </c>
    </row>
    <row r="108" ht="15">
      <c r="A108" s="5">
        <v>99</v>
      </c>
    </row>
    <row r="109" ht="15">
      <c r="A109" s="5">
        <v>100</v>
      </c>
    </row>
    <row r="110" ht="15">
      <c r="A110" s="5">
        <v>101</v>
      </c>
    </row>
    <row r="111" ht="15">
      <c r="A111" s="5">
        <v>102</v>
      </c>
    </row>
    <row r="112" ht="15">
      <c r="A112" s="5">
        <v>103</v>
      </c>
    </row>
    <row r="113" ht="15">
      <c r="A113" s="5">
        <v>104</v>
      </c>
    </row>
    <row r="114" ht="15">
      <c r="A114" s="5">
        <v>105</v>
      </c>
    </row>
    <row r="115" ht="15">
      <c r="A115" s="5">
        <v>106</v>
      </c>
    </row>
    <row r="116" ht="15">
      <c r="A116" s="5">
        <v>107</v>
      </c>
    </row>
    <row r="117" ht="15">
      <c r="A117" s="5">
        <v>108</v>
      </c>
    </row>
    <row r="118" ht="15">
      <c r="A118" s="5">
        <v>109</v>
      </c>
    </row>
    <row r="119" ht="15">
      <c r="A119" s="5">
        <v>110</v>
      </c>
    </row>
    <row r="120" ht="15">
      <c r="A120" s="5">
        <v>111</v>
      </c>
    </row>
    <row r="121" ht="15">
      <c r="A121" s="5">
        <v>112</v>
      </c>
    </row>
    <row r="122" ht="15">
      <c r="A122" s="5">
        <v>113</v>
      </c>
    </row>
    <row r="123" ht="15">
      <c r="A123" s="5">
        <v>114</v>
      </c>
    </row>
    <row r="124" ht="15">
      <c r="A124" s="5">
        <v>115</v>
      </c>
    </row>
    <row r="125" ht="15">
      <c r="A125" s="5">
        <v>116</v>
      </c>
    </row>
    <row r="126" ht="15">
      <c r="A126" s="5">
        <v>117</v>
      </c>
    </row>
    <row r="127" ht="15">
      <c r="A127" s="5">
        <v>118</v>
      </c>
    </row>
    <row r="128" ht="15">
      <c r="A128" s="5">
        <v>119</v>
      </c>
    </row>
    <row r="129" ht="15">
      <c r="A129" s="5">
        <v>120</v>
      </c>
    </row>
    <row r="130" ht="15">
      <c r="A130" s="5">
        <v>121</v>
      </c>
    </row>
    <row r="131" ht="15">
      <c r="A131" s="5">
        <v>122</v>
      </c>
    </row>
    <row r="132" ht="15">
      <c r="A132" s="5">
        <v>123</v>
      </c>
    </row>
    <row r="133" ht="15">
      <c r="A133" s="5">
        <v>124</v>
      </c>
    </row>
    <row r="134" ht="15">
      <c r="A134" s="5">
        <v>125</v>
      </c>
    </row>
    <row r="135" ht="15">
      <c r="A135" s="5">
        <v>126</v>
      </c>
    </row>
    <row r="136" ht="15">
      <c r="A136" s="5">
        <v>127</v>
      </c>
    </row>
    <row r="137" ht="15">
      <c r="A137" s="5">
        <v>128</v>
      </c>
    </row>
    <row r="138" ht="15">
      <c r="A138" s="5">
        <v>129</v>
      </c>
    </row>
    <row r="139" ht="15">
      <c r="A139" s="5">
        <v>130</v>
      </c>
    </row>
    <row r="140" ht="15">
      <c r="A140" s="5">
        <v>131</v>
      </c>
    </row>
    <row r="141" ht="15">
      <c r="A141" s="5">
        <v>132</v>
      </c>
    </row>
    <row r="142" ht="15">
      <c r="A142" s="5">
        <v>133</v>
      </c>
    </row>
    <row r="143" ht="15">
      <c r="A143" s="5">
        <v>134</v>
      </c>
    </row>
    <row r="144" ht="15">
      <c r="A144" s="5">
        <v>135</v>
      </c>
    </row>
    <row r="145" ht="15">
      <c r="A145" s="5">
        <v>136</v>
      </c>
    </row>
    <row r="146" ht="15">
      <c r="A146" s="5">
        <v>137</v>
      </c>
    </row>
    <row r="147" ht="15">
      <c r="A147" s="5">
        <v>138</v>
      </c>
    </row>
    <row r="148" ht="15">
      <c r="A148" s="5">
        <v>139</v>
      </c>
    </row>
    <row r="149" ht="15">
      <c r="A149" s="5">
        <v>140</v>
      </c>
    </row>
    <row r="150" ht="15">
      <c r="A150" s="5">
        <v>141</v>
      </c>
    </row>
    <row r="151" ht="15">
      <c r="A151" s="5">
        <v>142</v>
      </c>
    </row>
    <row r="152" ht="15">
      <c r="A152" s="5">
        <v>143</v>
      </c>
    </row>
    <row r="153" ht="15">
      <c r="A153" s="5">
        <v>144</v>
      </c>
    </row>
    <row r="154" ht="15">
      <c r="A154" s="5">
        <v>145</v>
      </c>
    </row>
    <row r="155" ht="15">
      <c r="A155" s="5">
        <v>146</v>
      </c>
    </row>
    <row r="156" ht="15">
      <c r="A156" s="5">
        <v>147</v>
      </c>
    </row>
    <row r="157" ht="15">
      <c r="A157" s="5">
        <v>148</v>
      </c>
    </row>
    <row r="158" ht="15">
      <c r="A158" s="5">
        <v>149</v>
      </c>
    </row>
    <row r="159" ht="15">
      <c r="A159" s="5">
        <v>150</v>
      </c>
    </row>
    <row r="160" ht="15">
      <c r="A160" s="5">
        <v>151</v>
      </c>
    </row>
    <row r="161" ht="15">
      <c r="A161" s="5">
        <v>152</v>
      </c>
    </row>
    <row r="162" ht="15">
      <c r="A162" s="5">
        <v>153</v>
      </c>
    </row>
    <row r="163" ht="15">
      <c r="A163" s="5">
        <v>154</v>
      </c>
    </row>
    <row r="164" ht="15">
      <c r="A164" s="5">
        <v>155</v>
      </c>
    </row>
    <row r="165" ht="15">
      <c r="A165" s="5">
        <v>156</v>
      </c>
    </row>
    <row r="166" ht="15">
      <c r="A166" s="5">
        <v>157</v>
      </c>
    </row>
    <row r="167" ht="15">
      <c r="A167" s="5">
        <v>158</v>
      </c>
    </row>
    <row r="168" ht="15">
      <c r="A168" s="5">
        <v>159</v>
      </c>
    </row>
    <row r="169" ht="15">
      <c r="A169" s="5">
        <v>160</v>
      </c>
    </row>
    <row r="170" ht="15">
      <c r="A170" s="5">
        <v>161</v>
      </c>
    </row>
    <row r="171" ht="15">
      <c r="A171" s="5">
        <v>162</v>
      </c>
    </row>
    <row r="172" ht="15">
      <c r="A172" s="5">
        <v>163</v>
      </c>
    </row>
    <row r="173" ht="15">
      <c r="A173" s="5">
        <v>164</v>
      </c>
    </row>
    <row r="174" ht="15">
      <c r="A174" s="5">
        <v>165</v>
      </c>
    </row>
    <row r="175" ht="15">
      <c r="A175" s="5">
        <v>166</v>
      </c>
    </row>
    <row r="176" ht="15">
      <c r="A176" s="5">
        <v>167</v>
      </c>
    </row>
    <row r="177" ht="15">
      <c r="A177" s="5">
        <v>168</v>
      </c>
    </row>
    <row r="178" ht="15">
      <c r="A178" s="5">
        <v>169</v>
      </c>
    </row>
    <row r="179" ht="15">
      <c r="A179" s="5">
        <v>170</v>
      </c>
    </row>
    <row r="180" ht="15">
      <c r="A180" s="5">
        <v>171</v>
      </c>
    </row>
    <row r="181" ht="15">
      <c r="A181" s="5">
        <v>172</v>
      </c>
    </row>
    <row r="182" ht="15">
      <c r="A182" s="5">
        <v>173</v>
      </c>
    </row>
    <row r="183" ht="15">
      <c r="A183" s="5">
        <v>174</v>
      </c>
    </row>
    <row r="184" ht="15">
      <c r="A184" s="5">
        <v>175</v>
      </c>
    </row>
    <row r="185" ht="15">
      <c r="A185" s="5">
        <v>176</v>
      </c>
    </row>
    <row r="186" ht="15">
      <c r="A186" s="5">
        <v>177</v>
      </c>
    </row>
    <row r="187" ht="15">
      <c r="A187" s="5">
        <v>178</v>
      </c>
    </row>
    <row r="188" ht="15">
      <c r="A188" s="5">
        <v>179</v>
      </c>
    </row>
    <row r="189" ht="15">
      <c r="A189" s="5">
        <v>180</v>
      </c>
    </row>
    <row r="190" ht="15">
      <c r="A190" s="5">
        <v>181</v>
      </c>
    </row>
    <row r="191" ht="15">
      <c r="A191" s="5">
        <v>182</v>
      </c>
    </row>
    <row r="192" ht="15">
      <c r="A192" s="5">
        <v>183</v>
      </c>
    </row>
    <row r="193" ht="15">
      <c r="A193" s="5">
        <v>184</v>
      </c>
    </row>
    <row r="194" ht="15">
      <c r="A194" s="5">
        <v>185</v>
      </c>
    </row>
    <row r="195" ht="15">
      <c r="A195" s="5">
        <v>186</v>
      </c>
    </row>
    <row r="196" ht="15">
      <c r="A196" s="5">
        <v>187</v>
      </c>
    </row>
    <row r="197" ht="15">
      <c r="A197" s="5">
        <v>188</v>
      </c>
    </row>
    <row r="198" ht="15">
      <c r="A198" s="5">
        <v>189</v>
      </c>
    </row>
    <row r="199" ht="15">
      <c r="A199" s="5">
        <v>190</v>
      </c>
    </row>
    <row r="200" ht="15">
      <c r="A200" s="5">
        <v>191</v>
      </c>
    </row>
    <row r="201" ht="15">
      <c r="A201" s="5">
        <v>192</v>
      </c>
    </row>
    <row r="202" ht="15">
      <c r="A202" s="5">
        <v>193</v>
      </c>
    </row>
    <row r="203" ht="15">
      <c r="A203" s="5">
        <v>194</v>
      </c>
    </row>
    <row r="204" ht="15">
      <c r="A204" s="5">
        <v>195</v>
      </c>
    </row>
    <row r="205" ht="15">
      <c r="A205" s="5">
        <v>196</v>
      </c>
    </row>
    <row r="206" ht="15">
      <c r="A206" s="5">
        <v>197</v>
      </c>
    </row>
    <row r="207" ht="15">
      <c r="A207" s="5">
        <v>198</v>
      </c>
    </row>
    <row r="208" ht="15">
      <c r="A208" s="5">
        <v>199</v>
      </c>
    </row>
    <row r="209" ht="15">
      <c r="A209" s="5">
        <v>200</v>
      </c>
    </row>
    <row r="210" ht="15">
      <c r="A210" s="5">
        <v>201</v>
      </c>
    </row>
    <row r="211" ht="15">
      <c r="A211" s="5">
        <v>202</v>
      </c>
    </row>
    <row r="212" ht="15">
      <c r="A212" s="5">
        <v>203</v>
      </c>
    </row>
    <row r="213" ht="15">
      <c r="A213" s="5">
        <v>204</v>
      </c>
    </row>
    <row r="214" ht="15">
      <c r="A214" s="5">
        <v>205</v>
      </c>
    </row>
    <row r="215" ht="15">
      <c r="A215" s="5">
        <v>206</v>
      </c>
    </row>
    <row r="216" ht="15">
      <c r="A216" s="5">
        <v>207</v>
      </c>
    </row>
    <row r="217" ht="15">
      <c r="A217" s="5">
        <v>208</v>
      </c>
    </row>
    <row r="218" ht="15">
      <c r="A218" s="5">
        <v>209</v>
      </c>
    </row>
    <row r="219" ht="15">
      <c r="A219" s="5">
        <v>210</v>
      </c>
    </row>
    <row r="220" ht="15">
      <c r="A220" s="5">
        <v>211</v>
      </c>
    </row>
    <row r="221" ht="15">
      <c r="A221" s="5">
        <v>212</v>
      </c>
    </row>
    <row r="222" ht="15">
      <c r="A222" s="5">
        <v>213</v>
      </c>
    </row>
    <row r="223" ht="15">
      <c r="A223" s="5">
        <v>214</v>
      </c>
    </row>
    <row r="224" ht="15">
      <c r="A224" s="5">
        <v>215</v>
      </c>
    </row>
    <row r="225" ht="15">
      <c r="A225" s="5">
        <v>216</v>
      </c>
    </row>
    <row r="226" ht="15">
      <c r="A226" s="5">
        <v>217</v>
      </c>
    </row>
    <row r="227" ht="15">
      <c r="A227" s="5">
        <v>218</v>
      </c>
    </row>
    <row r="228" ht="15">
      <c r="A228" s="5">
        <v>219</v>
      </c>
    </row>
    <row r="229" ht="15">
      <c r="A229" s="5">
        <v>220</v>
      </c>
    </row>
    <row r="230" ht="15">
      <c r="A230" s="5">
        <v>221</v>
      </c>
    </row>
    <row r="231" ht="15">
      <c r="A231" s="5">
        <v>222</v>
      </c>
    </row>
    <row r="232" ht="15">
      <c r="A232" s="5">
        <v>223</v>
      </c>
    </row>
    <row r="233" ht="15">
      <c r="A233" s="5">
        <v>224</v>
      </c>
    </row>
    <row r="234" ht="15">
      <c r="A234" s="5">
        <v>225</v>
      </c>
    </row>
    <row r="235" ht="15">
      <c r="A235" s="5">
        <v>226</v>
      </c>
    </row>
    <row r="236" ht="15">
      <c r="A236" s="5">
        <v>227</v>
      </c>
    </row>
    <row r="237" ht="15">
      <c r="A237" s="5">
        <v>228</v>
      </c>
    </row>
    <row r="238" ht="15">
      <c r="A238" s="5">
        <v>229</v>
      </c>
    </row>
    <row r="239" ht="15">
      <c r="A239" s="5">
        <v>230</v>
      </c>
    </row>
    <row r="240" ht="15">
      <c r="A240" s="5">
        <v>231</v>
      </c>
    </row>
    <row r="241" ht="15">
      <c r="A241" s="5">
        <v>232</v>
      </c>
    </row>
    <row r="242" ht="15">
      <c r="A242" s="5">
        <v>233</v>
      </c>
    </row>
    <row r="243" ht="15">
      <c r="A243" s="5">
        <v>234</v>
      </c>
    </row>
    <row r="244" ht="15">
      <c r="A244" s="5">
        <v>235</v>
      </c>
    </row>
    <row r="245" ht="15">
      <c r="A245" s="5">
        <v>236</v>
      </c>
    </row>
    <row r="246" ht="15">
      <c r="A246" s="5">
        <v>237</v>
      </c>
    </row>
    <row r="247" ht="15">
      <c r="A247" s="5">
        <v>238</v>
      </c>
    </row>
    <row r="248" ht="15">
      <c r="A248" s="5">
        <v>239</v>
      </c>
    </row>
    <row r="249" ht="15">
      <c r="A249" s="5">
        <v>240</v>
      </c>
    </row>
    <row r="250" ht="15">
      <c r="A250" s="5">
        <v>241</v>
      </c>
    </row>
    <row r="251" ht="15">
      <c r="A251" s="5">
        <v>242</v>
      </c>
    </row>
    <row r="252" ht="15">
      <c r="A252" s="5">
        <v>243</v>
      </c>
    </row>
    <row r="253" ht="15">
      <c r="A253" s="5">
        <v>244</v>
      </c>
    </row>
    <row r="254" ht="15">
      <c r="A254" s="5">
        <v>245</v>
      </c>
    </row>
    <row r="255" ht="15">
      <c r="A255" s="5">
        <v>246</v>
      </c>
    </row>
    <row r="256" ht="15">
      <c r="A256" s="5">
        <v>247</v>
      </c>
    </row>
    <row r="257" ht="15">
      <c r="A257" s="5">
        <v>248</v>
      </c>
    </row>
    <row r="258" ht="15">
      <c r="A258" s="5">
        <v>249</v>
      </c>
    </row>
    <row r="259" ht="15">
      <c r="A259" s="5">
        <v>250</v>
      </c>
    </row>
    <row r="260" ht="15">
      <c r="A260" s="5">
        <v>251</v>
      </c>
    </row>
    <row r="261" ht="15">
      <c r="A261" s="5">
        <v>252</v>
      </c>
    </row>
    <row r="262" ht="15">
      <c r="A262" s="5">
        <v>253</v>
      </c>
    </row>
    <row r="263" ht="15">
      <c r="A263" s="5">
        <v>254</v>
      </c>
    </row>
    <row r="264" ht="15">
      <c r="A264" s="5">
        <v>255</v>
      </c>
    </row>
    <row r="265" ht="15">
      <c r="A265" s="5">
        <v>256</v>
      </c>
    </row>
    <row r="266" ht="15">
      <c r="A266" s="5">
        <v>257</v>
      </c>
    </row>
    <row r="267" ht="15">
      <c r="A267" s="5">
        <v>258</v>
      </c>
    </row>
    <row r="268" ht="15">
      <c r="A268" s="5">
        <v>259</v>
      </c>
    </row>
    <row r="269" ht="15">
      <c r="A269" s="5">
        <v>260</v>
      </c>
    </row>
    <row r="270" ht="15">
      <c r="A270" s="5">
        <v>261</v>
      </c>
    </row>
    <row r="271" ht="15">
      <c r="A271" s="5">
        <v>262</v>
      </c>
    </row>
    <row r="272" ht="15">
      <c r="A272" s="5">
        <v>263</v>
      </c>
    </row>
    <row r="273" ht="15">
      <c r="A273" s="5">
        <v>264</v>
      </c>
    </row>
    <row r="274" ht="15">
      <c r="A274" s="5">
        <v>265</v>
      </c>
    </row>
    <row r="275" ht="15">
      <c r="A275" s="5">
        <v>266</v>
      </c>
    </row>
    <row r="276" ht="15">
      <c r="A276" s="5">
        <v>267</v>
      </c>
    </row>
    <row r="277" ht="15">
      <c r="A277" s="5">
        <v>268</v>
      </c>
    </row>
    <row r="278" ht="15">
      <c r="A278" s="5">
        <v>269</v>
      </c>
    </row>
    <row r="279" ht="15">
      <c r="A279" s="5">
        <v>270</v>
      </c>
    </row>
    <row r="280" ht="15">
      <c r="A280" s="5">
        <v>271</v>
      </c>
    </row>
    <row r="281" ht="15">
      <c r="A281" s="5">
        <v>272</v>
      </c>
    </row>
    <row r="282" ht="15">
      <c r="A282" s="5">
        <v>273</v>
      </c>
    </row>
    <row r="283" ht="15">
      <c r="A283" s="5">
        <v>274</v>
      </c>
    </row>
    <row r="284" ht="15">
      <c r="A284" s="5">
        <v>275</v>
      </c>
    </row>
    <row r="285" ht="15">
      <c r="A285" s="5">
        <v>276</v>
      </c>
    </row>
    <row r="286" ht="15">
      <c r="A286" s="5">
        <v>277</v>
      </c>
    </row>
    <row r="287" ht="15">
      <c r="A287" s="5">
        <v>278</v>
      </c>
    </row>
    <row r="288" ht="15">
      <c r="A288" s="5">
        <v>279</v>
      </c>
    </row>
    <row r="289" ht="15">
      <c r="A289" s="5">
        <v>280</v>
      </c>
    </row>
    <row r="290" ht="15">
      <c r="A290" s="5">
        <v>281</v>
      </c>
    </row>
    <row r="291" ht="15">
      <c r="A291" s="5">
        <v>282</v>
      </c>
    </row>
    <row r="292" ht="15">
      <c r="A292" s="5">
        <v>283</v>
      </c>
    </row>
    <row r="293" ht="15">
      <c r="A293" s="5">
        <v>284</v>
      </c>
    </row>
    <row r="294" ht="15">
      <c r="A294" s="5">
        <v>285</v>
      </c>
    </row>
    <row r="295" ht="15">
      <c r="A295" s="5">
        <v>286</v>
      </c>
    </row>
    <row r="296" ht="15">
      <c r="A296" s="5">
        <v>287</v>
      </c>
    </row>
    <row r="297" ht="15">
      <c r="A297" s="5">
        <v>288</v>
      </c>
    </row>
    <row r="298" ht="15">
      <c r="A298" s="5">
        <v>289</v>
      </c>
    </row>
    <row r="299" ht="15">
      <c r="A299" s="5">
        <v>290</v>
      </c>
    </row>
    <row r="300" ht="15">
      <c r="A300" s="5">
        <v>291</v>
      </c>
    </row>
    <row r="301" ht="15">
      <c r="A301" s="5">
        <v>292</v>
      </c>
    </row>
    <row r="302" ht="15">
      <c r="A302" s="5">
        <v>293</v>
      </c>
    </row>
    <row r="303" ht="15">
      <c r="A303" s="5">
        <v>294</v>
      </c>
    </row>
    <row r="304" ht="15">
      <c r="A304" s="5">
        <v>295</v>
      </c>
    </row>
    <row r="305" ht="15">
      <c r="A305" s="5">
        <v>296</v>
      </c>
    </row>
    <row r="306" ht="15">
      <c r="A306" s="5">
        <v>297</v>
      </c>
    </row>
    <row r="307" ht="15">
      <c r="A307" s="5">
        <v>298</v>
      </c>
    </row>
    <row r="308" ht="15">
      <c r="A308" s="5">
        <v>299</v>
      </c>
    </row>
    <row r="309" ht="15">
      <c r="A309" s="5">
        <v>300</v>
      </c>
    </row>
    <row r="310" ht="15">
      <c r="A310" s="5">
        <v>301</v>
      </c>
    </row>
    <row r="311" ht="15">
      <c r="A311" s="5">
        <v>302</v>
      </c>
    </row>
    <row r="312" ht="15">
      <c r="A312" s="5">
        <v>303</v>
      </c>
    </row>
    <row r="313" ht="15">
      <c r="A313" s="5">
        <v>304</v>
      </c>
    </row>
    <row r="314" ht="15">
      <c r="A314" s="5">
        <v>305</v>
      </c>
    </row>
    <row r="315" ht="15">
      <c r="A315" s="5">
        <v>306</v>
      </c>
    </row>
    <row r="316" ht="15">
      <c r="A316" s="5">
        <v>307</v>
      </c>
    </row>
    <row r="317" ht="15">
      <c r="A317" s="5">
        <v>308</v>
      </c>
    </row>
    <row r="318" ht="15">
      <c r="A318" s="5">
        <v>309</v>
      </c>
    </row>
    <row r="319" ht="15">
      <c r="A319" s="5">
        <v>310</v>
      </c>
    </row>
    <row r="320" ht="15">
      <c r="A320" s="5">
        <v>311</v>
      </c>
    </row>
    <row r="321" ht="15">
      <c r="A321" s="5">
        <v>312</v>
      </c>
    </row>
    <row r="322" ht="15">
      <c r="A322" s="5">
        <v>313</v>
      </c>
    </row>
    <row r="323" ht="15">
      <c r="A323" s="5">
        <v>314</v>
      </c>
    </row>
    <row r="324" ht="15">
      <c r="A324" s="5">
        <v>315</v>
      </c>
    </row>
    <row r="325" ht="15">
      <c r="A325" s="5">
        <v>316</v>
      </c>
    </row>
    <row r="326" ht="15">
      <c r="A326" s="5">
        <v>317</v>
      </c>
    </row>
    <row r="327" ht="15">
      <c r="A327" s="5">
        <v>318</v>
      </c>
    </row>
    <row r="328" ht="15">
      <c r="A328" s="5">
        <v>319</v>
      </c>
    </row>
    <row r="329" ht="15">
      <c r="A329" s="5">
        <v>320</v>
      </c>
    </row>
    <row r="330" ht="15">
      <c r="A330" s="5">
        <v>321</v>
      </c>
    </row>
    <row r="331" ht="15">
      <c r="A331" s="5">
        <v>322</v>
      </c>
    </row>
    <row r="332" ht="15">
      <c r="A332" s="5">
        <v>323</v>
      </c>
    </row>
    <row r="333" ht="15">
      <c r="A333" s="5">
        <v>324</v>
      </c>
    </row>
    <row r="334" ht="15">
      <c r="A334" s="5">
        <v>325</v>
      </c>
    </row>
    <row r="335" ht="15">
      <c r="A335" s="5">
        <v>326</v>
      </c>
    </row>
    <row r="336" ht="15">
      <c r="A336" s="5">
        <v>327</v>
      </c>
    </row>
    <row r="337" ht="15">
      <c r="A337" s="5">
        <v>328</v>
      </c>
    </row>
    <row r="338" ht="15">
      <c r="A338" s="5">
        <v>329</v>
      </c>
    </row>
    <row r="339" ht="15">
      <c r="A339" s="5">
        <v>330</v>
      </c>
    </row>
    <row r="340" ht="15">
      <c r="A340" s="5">
        <v>331</v>
      </c>
    </row>
    <row r="341" ht="15">
      <c r="A341" s="5">
        <v>332</v>
      </c>
    </row>
    <row r="342" ht="15">
      <c r="A342" s="5">
        <v>333</v>
      </c>
    </row>
    <row r="343" ht="15">
      <c r="A343" s="5">
        <v>334</v>
      </c>
    </row>
    <row r="344" ht="15">
      <c r="A344" s="5">
        <v>335</v>
      </c>
    </row>
    <row r="345" ht="15">
      <c r="A345" s="5">
        <v>336</v>
      </c>
    </row>
    <row r="346" ht="15">
      <c r="A346" s="5">
        <v>337</v>
      </c>
    </row>
    <row r="347" ht="15">
      <c r="A347" s="5">
        <v>338</v>
      </c>
    </row>
    <row r="348" ht="15">
      <c r="A348" s="5">
        <v>339</v>
      </c>
    </row>
    <row r="349" ht="15">
      <c r="A349" s="5">
        <v>340</v>
      </c>
    </row>
    <row r="350" ht="15">
      <c r="A350" s="5">
        <v>341</v>
      </c>
    </row>
    <row r="351" ht="15">
      <c r="A351" s="5">
        <v>342</v>
      </c>
    </row>
    <row r="352" ht="15">
      <c r="A352" s="5">
        <v>343</v>
      </c>
    </row>
    <row r="353" ht="15">
      <c r="A353" s="5">
        <v>344</v>
      </c>
    </row>
    <row r="354" ht="15">
      <c r="A354" s="5">
        <v>345</v>
      </c>
    </row>
    <row r="355" ht="15">
      <c r="A355" s="5">
        <v>346</v>
      </c>
    </row>
    <row r="356" ht="15">
      <c r="A356" s="5">
        <v>347</v>
      </c>
    </row>
    <row r="357" ht="15">
      <c r="A357" s="5">
        <v>348</v>
      </c>
    </row>
    <row r="358" ht="15">
      <c r="A358" s="5">
        <v>349</v>
      </c>
    </row>
    <row r="359" ht="15">
      <c r="A359" s="5">
        <v>350</v>
      </c>
    </row>
    <row r="360" ht="15">
      <c r="A360" s="5">
        <v>351</v>
      </c>
    </row>
    <row r="361" ht="15">
      <c r="A361" s="5">
        <v>352</v>
      </c>
    </row>
    <row r="362" ht="15">
      <c r="A362" s="5">
        <v>353</v>
      </c>
    </row>
    <row r="363" ht="15">
      <c r="A363" s="5">
        <v>354</v>
      </c>
    </row>
    <row r="364" ht="15">
      <c r="A364" s="5">
        <v>355</v>
      </c>
    </row>
    <row r="365" ht="15">
      <c r="A365" s="5">
        <v>356</v>
      </c>
    </row>
    <row r="366" ht="15">
      <c r="A366" s="5">
        <v>357</v>
      </c>
    </row>
    <row r="367" ht="15">
      <c r="A367" s="5">
        <v>358</v>
      </c>
    </row>
    <row r="368" ht="15">
      <c r="A368" s="5">
        <v>359</v>
      </c>
    </row>
    <row r="369" ht="15">
      <c r="A369" s="5">
        <v>360</v>
      </c>
    </row>
    <row r="370" ht="15">
      <c r="A370" s="5">
        <v>361</v>
      </c>
    </row>
    <row r="371" ht="15">
      <c r="A371" s="5">
        <v>362</v>
      </c>
    </row>
    <row r="372" ht="15">
      <c r="A372" s="5">
        <v>363</v>
      </c>
    </row>
    <row r="373" ht="15">
      <c r="A373" s="5">
        <v>364</v>
      </c>
    </row>
    <row r="374" ht="15">
      <c r="A374" s="5">
        <v>365</v>
      </c>
    </row>
    <row r="375" ht="15">
      <c r="A375" s="5">
        <v>366</v>
      </c>
    </row>
    <row r="376" ht="15">
      <c r="A376" s="5">
        <v>367</v>
      </c>
    </row>
    <row r="377" ht="15">
      <c r="A377" s="5">
        <v>368</v>
      </c>
    </row>
    <row r="378" ht="15">
      <c r="A378" s="5">
        <v>369</v>
      </c>
    </row>
    <row r="379" ht="15">
      <c r="A379" s="5">
        <v>370</v>
      </c>
    </row>
    <row r="380" ht="15">
      <c r="A380" s="5">
        <v>371</v>
      </c>
    </row>
    <row r="381" ht="15">
      <c r="A381" s="5">
        <v>372</v>
      </c>
    </row>
    <row r="382" ht="15">
      <c r="A382" s="5">
        <v>373</v>
      </c>
    </row>
    <row r="383" ht="15">
      <c r="A383" s="5">
        <v>374</v>
      </c>
    </row>
    <row r="384" ht="15">
      <c r="A384" s="5">
        <v>375</v>
      </c>
    </row>
    <row r="385" ht="15">
      <c r="A385" s="5">
        <v>376</v>
      </c>
    </row>
    <row r="386" ht="15">
      <c r="A386" s="5">
        <v>377</v>
      </c>
    </row>
    <row r="387" ht="15">
      <c r="A387" s="5">
        <v>378</v>
      </c>
    </row>
    <row r="388" ht="15">
      <c r="A388" s="5">
        <v>379</v>
      </c>
    </row>
    <row r="389" ht="15">
      <c r="A389" s="5">
        <v>380</v>
      </c>
    </row>
    <row r="390" ht="15">
      <c r="A390" s="5">
        <v>381</v>
      </c>
    </row>
    <row r="391" ht="15">
      <c r="A391" s="5">
        <v>382</v>
      </c>
    </row>
    <row r="392" ht="15">
      <c r="A392" s="5">
        <v>383</v>
      </c>
    </row>
    <row r="393" ht="15">
      <c r="A393" s="5">
        <v>384</v>
      </c>
    </row>
    <row r="394" ht="15">
      <c r="A394" s="5">
        <v>385</v>
      </c>
    </row>
    <row r="395" ht="15">
      <c r="A395" s="5">
        <v>386</v>
      </c>
    </row>
    <row r="396" ht="15">
      <c r="A396" s="5">
        <v>387</v>
      </c>
    </row>
    <row r="397" ht="15">
      <c r="A397" s="5">
        <v>388</v>
      </c>
    </row>
    <row r="398" ht="15">
      <c r="A398" s="5">
        <v>389</v>
      </c>
    </row>
    <row r="399" ht="15">
      <c r="A399" s="5">
        <v>390</v>
      </c>
    </row>
    <row r="400" ht="15">
      <c r="A400" s="5">
        <v>391</v>
      </c>
    </row>
    <row r="401" ht="15">
      <c r="A401" s="5">
        <v>392</v>
      </c>
    </row>
    <row r="402" ht="15">
      <c r="A402" s="5">
        <v>393</v>
      </c>
    </row>
    <row r="403" ht="15">
      <c r="A403" s="5">
        <v>394</v>
      </c>
    </row>
    <row r="404" ht="15">
      <c r="A404" s="5">
        <v>395</v>
      </c>
    </row>
    <row r="405" ht="15">
      <c r="A405" s="5">
        <v>396</v>
      </c>
    </row>
    <row r="406" ht="15">
      <c r="A406" s="5">
        <v>397</v>
      </c>
    </row>
    <row r="407" ht="15">
      <c r="A407" s="5">
        <v>398</v>
      </c>
    </row>
    <row r="408" ht="15">
      <c r="A408" s="5">
        <v>399</v>
      </c>
    </row>
    <row r="409" ht="15">
      <c r="A409" s="5">
        <v>400</v>
      </c>
    </row>
    <row r="410" ht="15">
      <c r="A410" s="5">
        <v>401</v>
      </c>
    </row>
    <row r="411" ht="15">
      <c r="A411" s="5">
        <v>402</v>
      </c>
    </row>
    <row r="412" ht="15">
      <c r="A412" s="5">
        <v>403</v>
      </c>
    </row>
    <row r="413" ht="15">
      <c r="A413" s="5">
        <v>404</v>
      </c>
    </row>
    <row r="414" ht="15">
      <c r="A414" s="5">
        <v>405</v>
      </c>
    </row>
    <row r="415" ht="15">
      <c r="A415" s="5">
        <v>406</v>
      </c>
    </row>
    <row r="416" ht="15">
      <c r="A416" s="5">
        <v>407</v>
      </c>
    </row>
    <row r="417" ht="15">
      <c r="A417" s="5">
        <v>408</v>
      </c>
    </row>
    <row r="418" ht="15">
      <c r="A418" s="5">
        <v>409</v>
      </c>
    </row>
    <row r="419" ht="15">
      <c r="A419" s="5">
        <v>410</v>
      </c>
    </row>
    <row r="420" ht="15">
      <c r="A420" s="5">
        <v>411</v>
      </c>
    </row>
    <row r="421" ht="15">
      <c r="A421" s="5">
        <v>412</v>
      </c>
    </row>
    <row r="422" ht="15">
      <c r="A422" s="5">
        <v>413</v>
      </c>
    </row>
    <row r="423" ht="15">
      <c r="A423" s="5">
        <v>414</v>
      </c>
    </row>
    <row r="424" ht="15">
      <c r="A424" s="5">
        <v>415</v>
      </c>
    </row>
    <row r="425" ht="15">
      <c r="A425" s="5">
        <v>416</v>
      </c>
    </row>
    <row r="426" ht="15">
      <c r="A426" s="5">
        <v>417</v>
      </c>
    </row>
    <row r="427" ht="15">
      <c r="A427" s="5">
        <v>418</v>
      </c>
    </row>
    <row r="428" ht="15">
      <c r="A428" s="5">
        <v>419</v>
      </c>
    </row>
    <row r="429" ht="15">
      <c r="A429" s="5">
        <v>420</v>
      </c>
    </row>
    <row r="430" ht="15">
      <c r="A430" s="5">
        <v>421</v>
      </c>
    </row>
    <row r="431" ht="15">
      <c r="A431" s="5">
        <v>422</v>
      </c>
    </row>
    <row r="432" ht="15">
      <c r="A432" s="5">
        <v>423</v>
      </c>
    </row>
    <row r="433" ht="15">
      <c r="A433" s="5">
        <v>424</v>
      </c>
    </row>
    <row r="434" ht="15">
      <c r="A434" s="5">
        <v>425</v>
      </c>
    </row>
    <row r="435" ht="15">
      <c r="A435" s="5">
        <v>426</v>
      </c>
    </row>
    <row r="436" ht="15">
      <c r="A436" s="5">
        <v>427</v>
      </c>
    </row>
    <row r="437" ht="15">
      <c r="A437" s="5">
        <v>428</v>
      </c>
    </row>
    <row r="438" ht="15">
      <c r="A438" s="5">
        <v>429</v>
      </c>
    </row>
    <row r="439" ht="15">
      <c r="A439" s="5">
        <v>430</v>
      </c>
    </row>
    <row r="440" ht="15">
      <c r="A440" s="5">
        <v>431</v>
      </c>
    </row>
    <row r="441" ht="15">
      <c r="A441" s="5">
        <v>432</v>
      </c>
    </row>
    <row r="442" ht="15">
      <c r="A442" s="5">
        <v>433</v>
      </c>
    </row>
    <row r="443" ht="15">
      <c r="A443" s="5">
        <v>434</v>
      </c>
    </row>
    <row r="444" ht="15">
      <c r="A444" s="5">
        <v>435</v>
      </c>
    </row>
    <row r="445" ht="15">
      <c r="A445" s="5">
        <v>436</v>
      </c>
    </row>
    <row r="446" ht="15">
      <c r="A446" s="5">
        <v>437</v>
      </c>
    </row>
    <row r="447" ht="15">
      <c r="A447" s="5">
        <v>438</v>
      </c>
    </row>
    <row r="448" ht="15">
      <c r="A448" s="5">
        <v>439</v>
      </c>
    </row>
    <row r="449" ht="15">
      <c r="A449" s="5">
        <v>440</v>
      </c>
    </row>
    <row r="450" ht="15">
      <c r="A450" s="5">
        <v>441</v>
      </c>
    </row>
    <row r="451" ht="15">
      <c r="A451" s="5">
        <v>442</v>
      </c>
    </row>
    <row r="452" ht="15">
      <c r="A452" s="5">
        <v>443</v>
      </c>
    </row>
    <row r="453" ht="15">
      <c r="A453" s="5">
        <v>444</v>
      </c>
    </row>
    <row r="454" ht="15">
      <c r="A454" s="5">
        <v>445</v>
      </c>
    </row>
    <row r="455" ht="15">
      <c r="A455" s="5">
        <v>446</v>
      </c>
    </row>
    <row r="456" ht="15">
      <c r="A456" s="5">
        <v>447</v>
      </c>
    </row>
    <row r="457" ht="15">
      <c r="A457" s="5">
        <v>448</v>
      </c>
    </row>
    <row r="458" ht="15">
      <c r="A458" s="5">
        <v>449</v>
      </c>
    </row>
    <row r="459" ht="15">
      <c r="A459" s="5">
        <v>450</v>
      </c>
    </row>
    <row r="460" ht="15">
      <c r="A460" s="5">
        <v>451</v>
      </c>
    </row>
    <row r="461" ht="15">
      <c r="A461" s="5">
        <v>452</v>
      </c>
    </row>
    <row r="462" ht="15">
      <c r="A462" s="5">
        <v>453</v>
      </c>
    </row>
    <row r="463" ht="15">
      <c r="A463" s="5">
        <v>454</v>
      </c>
    </row>
    <row r="464" ht="15">
      <c r="A464" s="5">
        <v>455</v>
      </c>
    </row>
    <row r="465" ht="15">
      <c r="A465" s="5">
        <v>456</v>
      </c>
    </row>
    <row r="466" ht="15">
      <c r="A466" s="5">
        <v>457</v>
      </c>
    </row>
    <row r="467" ht="15">
      <c r="A467" s="5">
        <v>458</v>
      </c>
    </row>
    <row r="468" ht="15">
      <c r="A468" s="5">
        <v>459</v>
      </c>
    </row>
    <row r="469" ht="15">
      <c r="A469" s="5">
        <v>460</v>
      </c>
    </row>
    <row r="470" ht="15">
      <c r="A470" s="5">
        <v>461</v>
      </c>
    </row>
    <row r="471" ht="15">
      <c r="A471" s="5">
        <v>462</v>
      </c>
    </row>
    <row r="472" ht="15">
      <c r="A472" s="5">
        <v>463</v>
      </c>
    </row>
    <row r="473" ht="15">
      <c r="A473" s="5">
        <v>464</v>
      </c>
    </row>
    <row r="474" ht="15">
      <c r="A474" s="5">
        <v>465</v>
      </c>
    </row>
    <row r="475" ht="15">
      <c r="A475" s="5">
        <v>466</v>
      </c>
    </row>
    <row r="476" ht="15">
      <c r="A476" s="5">
        <v>467</v>
      </c>
    </row>
    <row r="477" ht="15">
      <c r="A477" s="5">
        <v>468</v>
      </c>
    </row>
    <row r="478" ht="15">
      <c r="A478" s="5">
        <v>469</v>
      </c>
    </row>
    <row r="479" ht="15">
      <c r="A479" s="5">
        <v>470</v>
      </c>
    </row>
    <row r="480" ht="15">
      <c r="A480" s="5">
        <v>471</v>
      </c>
    </row>
    <row r="481" ht="15">
      <c r="A481" s="5">
        <v>472</v>
      </c>
    </row>
    <row r="482" ht="15">
      <c r="A482" s="5">
        <v>473</v>
      </c>
    </row>
    <row r="483" ht="15">
      <c r="A483" s="5">
        <v>474</v>
      </c>
    </row>
    <row r="484" ht="15">
      <c r="A484" s="5">
        <v>475</v>
      </c>
    </row>
    <row r="485" ht="15">
      <c r="A485" s="5">
        <v>476</v>
      </c>
    </row>
    <row r="486" ht="15">
      <c r="A486" s="5">
        <v>477</v>
      </c>
    </row>
    <row r="487" ht="15">
      <c r="A487" s="5">
        <v>478</v>
      </c>
    </row>
    <row r="488" ht="15">
      <c r="A488" s="5">
        <v>479</v>
      </c>
    </row>
    <row r="489" ht="15">
      <c r="A489" s="5">
        <v>480</v>
      </c>
    </row>
    <row r="490" ht="15">
      <c r="A490" s="5">
        <v>481</v>
      </c>
    </row>
    <row r="491" ht="15">
      <c r="A491" s="5">
        <v>482</v>
      </c>
    </row>
    <row r="492" ht="15">
      <c r="A492" s="5">
        <v>483</v>
      </c>
    </row>
    <row r="493" ht="15">
      <c r="A493" s="5">
        <v>484</v>
      </c>
    </row>
    <row r="494" ht="15">
      <c r="A494" s="5">
        <v>485</v>
      </c>
    </row>
    <row r="495" ht="15">
      <c r="A495" s="5">
        <v>486</v>
      </c>
    </row>
    <row r="496" ht="15">
      <c r="A496" s="5">
        <v>487</v>
      </c>
    </row>
    <row r="497" ht="15">
      <c r="A497" s="5">
        <v>488</v>
      </c>
    </row>
    <row r="498" ht="15">
      <c r="A498" s="5">
        <v>489</v>
      </c>
    </row>
    <row r="499" ht="15">
      <c r="A499" s="5">
        <v>490</v>
      </c>
    </row>
    <row r="500" ht="15">
      <c r="A500" s="5">
        <v>491</v>
      </c>
    </row>
    <row r="501" ht="15">
      <c r="A501" s="5">
        <v>492</v>
      </c>
    </row>
    <row r="502" ht="15">
      <c r="A502" s="5">
        <v>493</v>
      </c>
    </row>
    <row r="503" ht="15">
      <c r="A503" s="5">
        <v>494</v>
      </c>
    </row>
    <row r="504" ht="15">
      <c r="A504" s="5">
        <v>495</v>
      </c>
    </row>
    <row r="505" ht="15">
      <c r="A505" s="5">
        <v>496</v>
      </c>
    </row>
    <row r="506" ht="15">
      <c r="A506" s="5">
        <v>497</v>
      </c>
    </row>
    <row r="507" ht="15">
      <c r="A507" s="5">
        <v>498</v>
      </c>
    </row>
    <row r="508" ht="15">
      <c r="A508" s="5">
        <v>499</v>
      </c>
    </row>
    <row r="509" ht="15">
      <c r="A509" s="5">
        <v>500</v>
      </c>
    </row>
    <row r="510" ht="15">
      <c r="A510" s="5">
        <v>501</v>
      </c>
    </row>
    <row r="511" ht="15">
      <c r="A511" s="5">
        <v>502</v>
      </c>
    </row>
    <row r="512" ht="15">
      <c r="A512" s="5">
        <v>503</v>
      </c>
    </row>
    <row r="513" ht="15">
      <c r="A513" s="5">
        <v>504</v>
      </c>
    </row>
    <row r="514" ht="15">
      <c r="A514" s="5">
        <v>505</v>
      </c>
    </row>
    <row r="515" ht="15">
      <c r="A515" s="5">
        <v>506</v>
      </c>
    </row>
    <row r="516" ht="15">
      <c r="A516" s="5">
        <v>507</v>
      </c>
    </row>
    <row r="517" ht="15">
      <c r="A517" s="5">
        <v>508</v>
      </c>
    </row>
    <row r="518" ht="15">
      <c r="A518" s="5">
        <v>509</v>
      </c>
    </row>
    <row r="519" ht="15">
      <c r="A519" s="5">
        <v>510</v>
      </c>
    </row>
    <row r="520" ht="15">
      <c r="A520" s="5">
        <v>511</v>
      </c>
    </row>
    <row r="521" ht="15">
      <c r="A521" s="5">
        <v>512</v>
      </c>
    </row>
    <row r="522" ht="15">
      <c r="A522" s="5">
        <v>513</v>
      </c>
    </row>
    <row r="523" ht="15">
      <c r="A523" s="5">
        <v>514</v>
      </c>
    </row>
    <row r="524" ht="15">
      <c r="A524" s="5">
        <v>515</v>
      </c>
    </row>
    <row r="525" ht="15">
      <c r="A525" s="5">
        <v>516</v>
      </c>
    </row>
    <row r="526" ht="15">
      <c r="A526" s="5">
        <v>517</v>
      </c>
    </row>
    <row r="527" ht="15">
      <c r="A527" s="5">
        <v>518</v>
      </c>
    </row>
    <row r="528" ht="15">
      <c r="A528" s="5">
        <v>519</v>
      </c>
    </row>
    <row r="529" ht="15">
      <c r="A529" s="5">
        <v>520</v>
      </c>
    </row>
    <row r="530" ht="15">
      <c r="A530" s="5">
        <v>521</v>
      </c>
    </row>
    <row r="531" ht="15">
      <c r="A531" s="5">
        <v>522</v>
      </c>
    </row>
    <row r="532" ht="15">
      <c r="A532" s="5">
        <v>523</v>
      </c>
    </row>
    <row r="533" ht="15">
      <c r="A533" s="5">
        <v>524</v>
      </c>
    </row>
    <row r="534" ht="15">
      <c r="A534" s="5">
        <v>525</v>
      </c>
    </row>
    <row r="535" ht="15">
      <c r="A535" s="5">
        <v>526</v>
      </c>
    </row>
    <row r="536" ht="15">
      <c r="A536" s="5">
        <v>527</v>
      </c>
    </row>
    <row r="537" ht="15">
      <c r="A537" s="5">
        <v>528</v>
      </c>
    </row>
    <row r="538" ht="15">
      <c r="A538" s="5">
        <v>529</v>
      </c>
    </row>
    <row r="539" ht="15">
      <c r="A539" s="5">
        <v>530</v>
      </c>
    </row>
    <row r="540" ht="15">
      <c r="A540" s="5">
        <v>531</v>
      </c>
    </row>
    <row r="541" ht="15">
      <c r="A541" s="5">
        <v>532</v>
      </c>
    </row>
    <row r="542" ht="15">
      <c r="A542" s="5">
        <v>533</v>
      </c>
    </row>
    <row r="543" ht="15">
      <c r="A543" s="5">
        <v>534</v>
      </c>
    </row>
    <row r="544" ht="15">
      <c r="A544" s="5">
        <v>535</v>
      </c>
    </row>
    <row r="545" ht="15">
      <c r="A545" s="5">
        <v>536</v>
      </c>
    </row>
    <row r="546" ht="15">
      <c r="A546" s="5">
        <v>537</v>
      </c>
    </row>
    <row r="547" ht="15">
      <c r="A547" s="5">
        <v>538</v>
      </c>
    </row>
    <row r="548" ht="15">
      <c r="A548" s="5">
        <v>539</v>
      </c>
    </row>
    <row r="549" ht="15">
      <c r="A549" s="5">
        <v>540</v>
      </c>
    </row>
    <row r="550" ht="15">
      <c r="A550" s="5">
        <v>541</v>
      </c>
    </row>
    <row r="551" ht="15">
      <c r="A551" s="5">
        <v>542</v>
      </c>
    </row>
    <row r="552" ht="15">
      <c r="A552" s="5">
        <v>543</v>
      </c>
    </row>
    <row r="553" ht="15">
      <c r="A553" s="5">
        <v>544</v>
      </c>
    </row>
    <row r="554" ht="15">
      <c r="A554" s="5">
        <v>545</v>
      </c>
    </row>
    <row r="555" ht="15">
      <c r="A555" s="5">
        <v>546</v>
      </c>
    </row>
    <row r="556" ht="15">
      <c r="A556" s="5">
        <v>547</v>
      </c>
    </row>
    <row r="557" ht="15">
      <c r="A557" s="5">
        <v>548</v>
      </c>
    </row>
    <row r="558" ht="15">
      <c r="A558" s="5">
        <v>549</v>
      </c>
    </row>
    <row r="559" ht="15">
      <c r="A559" s="5">
        <v>550</v>
      </c>
    </row>
    <row r="560" ht="15">
      <c r="A560" s="5">
        <v>551</v>
      </c>
    </row>
    <row r="561" ht="15">
      <c r="A561" s="5">
        <v>552</v>
      </c>
    </row>
    <row r="562" ht="15">
      <c r="A562" s="5">
        <v>553</v>
      </c>
    </row>
    <row r="563" ht="15">
      <c r="A563" s="5">
        <v>554</v>
      </c>
    </row>
    <row r="564" ht="15">
      <c r="A564" s="5">
        <v>555</v>
      </c>
    </row>
    <row r="565" ht="15">
      <c r="A565" s="5">
        <v>556</v>
      </c>
    </row>
    <row r="566" ht="15">
      <c r="A566" s="5">
        <v>557</v>
      </c>
    </row>
    <row r="567" ht="15">
      <c r="A567" s="5">
        <v>558</v>
      </c>
    </row>
    <row r="568" ht="15">
      <c r="A568" s="5">
        <v>559</v>
      </c>
    </row>
    <row r="569" ht="15">
      <c r="A569" s="5">
        <v>560</v>
      </c>
    </row>
    <row r="570" ht="15">
      <c r="A570" s="5">
        <v>561</v>
      </c>
    </row>
    <row r="571" ht="15">
      <c r="A571" s="5">
        <v>562</v>
      </c>
    </row>
    <row r="572" ht="15">
      <c r="A572" s="5">
        <v>563</v>
      </c>
    </row>
    <row r="573" ht="15">
      <c r="A573" s="5">
        <v>564</v>
      </c>
    </row>
    <row r="574" ht="15">
      <c r="A574" s="5">
        <v>565</v>
      </c>
    </row>
    <row r="575" ht="15">
      <c r="A575" s="5">
        <v>566</v>
      </c>
    </row>
    <row r="576" ht="15">
      <c r="A576" s="5">
        <v>567</v>
      </c>
    </row>
    <row r="577" ht="15">
      <c r="A577" s="5">
        <v>568</v>
      </c>
    </row>
    <row r="578" ht="15">
      <c r="A578" s="5">
        <v>569</v>
      </c>
    </row>
    <row r="579" ht="15">
      <c r="A579" s="5">
        <v>570</v>
      </c>
    </row>
    <row r="580" ht="15">
      <c r="A580" s="5">
        <v>571</v>
      </c>
    </row>
    <row r="581" ht="15">
      <c r="A581" s="5">
        <v>572</v>
      </c>
    </row>
    <row r="582" ht="15">
      <c r="A582" s="5">
        <v>573</v>
      </c>
    </row>
    <row r="583" ht="15">
      <c r="A583" s="5">
        <v>574</v>
      </c>
    </row>
    <row r="584" ht="15">
      <c r="A584" s="5">
        <v>575</v>
      </c>
    </row>
    <row r="585" ht="15">
      <c r="A585" s="5">
        <v>576</v>
      </c>
    </row>
    <row r="586" ht="15">
      <c r="A586" s="5">
        <v>577</v>
      </c>
    </row>
    <row r="587" ht="15">
      <c r="A587" s="5">
        <v>578</v>
      </c>
    </row>
    <row r="588" ht="15">
      <c r="A588" s="5">
        <v>579</v>
      </c>
    </row>
    <row r="589" ht="15">
      <c r="A589" s="5">
        <v>580</v>
      </c>
    </row>
    <row r="590" ht="15">
      <c r="A590" s="5">
        <v>581</v>
      </c>
    </row>
    <row r="591" ht="15">
      <c r="A591" s="5">
        <v>582</v>
      </c>
    </row>
    <row r="592" ht="15">
      <c r="A592" s="5">
        <v>583</v>
      </c>
    </row>
    <row r="593" ht="15">
      <c r="A593" s="5">
        <v>584</v>
      </c>
    </row>
    <row r="594" ht="15">
      <c r="A594" s="5">
        <v>585</v>
      </c>
    </row>
    <row r="595" ht="15">
      <c r="A595" s="5">
        <v>586</v>
      </c>
    </row>
    <row r="596" ht="15">
      <c r="A596" s="5">
        <v>587</v>
      </c>
    </row>
    <row r="597" ht="15">
      <c r="A597" s="5">
        <v>588</v>
      </c>
    </row>
    <row r="598" ht="15">
      <c r="A598" s="5">
        <v>589</v>
      </c>
    </row>
    <row r="599" ht="15">
      <c r="A599" s="5">
        <v>590</v>
      </c>
    </row>
    <row r="600" ht="15">
      <c r="A600" s="5">
        <v>591</v>
      </c>
    </row>
    <row r="601" ht="15">
      <c r="A601" s="5">
        <v>592</v>
      </c>
    </row>
    <row r="602" ht="15">
      <c r="A602" s="5">
        <v>593</v>
      </c>
    </row>
    <row r="603" ht="15">
      <c r="A603" s="5">
        <v>594</v>
      </c>
    </row>
    <row r="604" ht="15">
      <c r="A604" s="5">
        <v>595</v>
      </c>
    </row>
    <row r="605" ht="15">
      <c r="A605" s="5">
        <v>596</v>
      </c>
    </row>
    <row r="606" ht="15">
      <c r="A606" s="5">
        <v>597</v>
      </c>
    </row>
    <row r="607" ht="15">
      <c r="A607" s="5">
        <v>598</v>
      </c>
    </row>
    <row r="608" ht="15">
      <c r="A608" s="5">
        <v>599</v>
      </c>
    </row>
    <row r="609" ht="15">
      <c r="A609" s="5">
        <v>600</v>
      </c>
    </row>
    <row r="610" ht="15">
      <c r="A610" s="5">
        <v>601</v>
      </c>
    </row>
    <row r="611" ht="15">
      <c r="A611" s="5">
        <v>602</v>
      </c>
    </row>
    <row r="612" ht="15">
      <c r="A612" s="5">
        <v>603</v>
      </c>
    </row>
    <row r="613" ht="15">
      <c r="A613" s="5">
        <v>604</v>
      </c>
    </row>
    <row r="614" ht="15">
      <c r="A614" s="5">
        <v>605</v>
      </c>
    </row>
    <row r="615" ht="15">
      <c r="A615" s="5">
        <v>606</v>
      </c>
    </row>
    <row r="616" ht="15">
      <c r="A616" s="5">
        <v>607</v>
      </c>
    </row>
    <row r="617" ht="15">
      <c r="A617" s="5">
        <v>608</v>
      </c>
    </row>
    <row r="618" ht="15">
      <c r="A618" s="5">
        <v>609</v>
      </c>
    </row>
    <row r="619" ht="15">
      <c r="A619" s="5">
        <v>610</v>
      </c>
    </row>
    <row r="620" ht="15">
      <c r="A620" s="5">
        <v>611</v>
      </c>
    </row>
    <row r="621" ht="15">
      <c r="A621" s="5">
        <v>612</v>
      </c>
    </row>
    <row r="622" ht="15">
      <c r="A622" s="5">
        <v>613</v>
      </c>
    </row>
    <row r="623" ht="15">
      <c r="A623" s="5">
        <v>614</v>
      </c>
    </row>
    <row r="624" ht="15">
      <c r="A624" s="5">
        <v>615</v>
      </c>
    </row>
    <row r="625" ht="15">
      <c r="A625" s="5">
        <v>616</v>
      </c>
    </row>
    <row r="626" ht="15">
      <c r="A626" s="5">
        <v>617</v>
      </c>
    </row>
    <row r="627" ht="15">
      <c r="A627" s="5">
        <v>618</v>
      </c>
    </row>
    <row r="628" ht="15">
      <c r="A628" s="5">
        <v>619</v>
      </c>
    </row>
    <row r="629" ht="15">
      <c r="A629" s="5">
        <v>620</v>
      </c>
    </row>
    <row r="630" ht="15">
      <c r="A630" s="5">
        <v>621</v>
      </c>
    </row>
    <row r="631" ht="15">
      <c r="A631" s="5">
        <v>622</v>
      </c>
    </row>
    <row r="632" ht="15">
      <c r="A632" s="5">
        <v>623</v>
      </c>
    </row>
    <row r="633" ht="15">
      <c r="A633" s="5">
        <v>624</v>
      </c>
    </row>
    <row r="634" ht="15">
      <c r="A634" s="5">
        <v>625</v>
      </c>
    </row>
    <row r="635" ht="15">
      <c r="A635" s="5">
        <v>626</v>
      </c>
    </row>
    <row r="636" ht="15">
      <c r="A636" s="5">
        <v>627</v>
      </c>
    </row>
    <row r="637" ht="15">
      <c r="A637" s="5">
        <v>628</v>
      </c>
    </row>
    <row r="638" ht="15">
      <c r="A638" s="5">
        <v>629</v>
      </c>
    </row>
    <row r="639" ht="15">
      <c r="A639" s="5">
        <v>630</v>
      </c>
    </row>
    <row r="640" ht="15">
      <c r="A640" s="5">
        <v>631</v>
      </c>
    </row>
    <row r="641" ht="15">
      <c r="A641" s="5">
        <v>632</v>
      </c>
    </row>
    <row r="642" ht="15">
      <c r="A642" s="5">
        <v>633</v>
      </c>
    </row>
    <row r="643" ht="15">
      <c r="A643" s="5">
        <v>634</v>
      </c>
    </row>
    <row r="644" ht="15">
      <c r="A644" s="5">
        <v>635</v>
      </c>
    </row>
    <row r="645" ht="15">
      <c r="A645" s="5">
        <v>636</v>
      </c>
    </row>
    <row r="646" ht="15">
      <c r="A646" s="5">
        <v>637</v>
      </c>
    </row>
    <row r="647" ht="15">
      <c r="A647" s="5">
        <v>638</v>
      </c>
    </row>
    <row r="648" ht="15">
      <c r="A648" s="5">
        <v>639</v>
      </c>
    </row>
    <row r="649" ht="15">
      <c r="A649" s="5">
        <v>640</v>
      </c>
    </row>
    <row r="650" ht="15">
      <c r="A650" s="5">
        <v>641</v>
      </c>
    </row>
    <row r="651" ht="15">
      <c r="A651" s="5">
        <v>642</v>
      </c>
    </row>
    <row r="652" ht="15">
      <c r="A652" s="5">
        <v>643</v>
      </c>
    </row>
    <row r="653" ht="15">
      <c r="A653" s="5">
        <v>644</v>
      </c>
    </row>
    <row r="654" ht="15">
      <c r="A654" s="5">
        <v>645</v>
      </c>
    </row>
    <row r="655" ht="15">
      <c r="A655" s="5">
        <v>646</v>
      </c>
    </row>
    <row r="656" ht="15">
      <c r="A656" s="5">
        <v>647</v>
      </c>
    </row>
    <row r="657" ht="15">
      <c r="A657" s="5">
        <v>648</v>
      </c>
    </row>
    <row r="658" ht="15">
      <c r="A658" s="5">
        <v>649</v>
      </c>
    </row>
    <row r="659" ht="15">
      <c r="A659" s="5">
        <v>650</v>
      </c>
    </row>
    <row r="660" ht="15">
      <c r="A660" s="5">
        <v>651</v>
      </c>
    </row>
    <row r="661" ht="15">
      <c r="A661" s="5">
        <v>652</v>
      </c>
    </row>
    <row r="662" ht="15">
      <c r="A662" s="5">
        <v>653</v>
      </c>
    </row>
    <row r="663" ht="15">
      <c r="A663" s="5">
        <v>654</v>
      </c>
    </row>
    <row r="664" ht="15">
      <c r="A664" s="5">
        <v>655</v>
      </c>
    </row>
    <row r="665" ht="15">
      <c r="A665" s="5">
        <v>656</v>
      </c>
    </row>
    <row r="666" ht="15">
      <c r="A666" s="5">
        <v>657</v>
      </c>
    </row>
    <row r="667" ht="15">
      <c r="A667" s="5">
        <v>658</v>
      </c>
    </row>
    <row r="668" ht="15">
      <c r="A668" s="5">
        <v>659</v>
      </c>
    </row>
    <row r="669" ht="15">
      <c r="A669" s="5">
        <v>660</v>
      </c>
    </row>
    <row r="670" ht="15">
      <c r="A670" s="5">
        <v>661</v>
      </c>
    </row>
    <row r="671" ht="15">
      <c r="A671" s="5">
        <v>662</v>
      </c>
    </row>
    <row r="672" ht="15">
      <c r="A672" s="5">
        <v>663</v>
      </c>
    </row>
    <row r="673" ht="15">
      <c r="A673" s="5">
        <v>664</v>
      </c>
    </row>
    <row r="674" ht="15">
      <c r="A674" s="5">
        <v>665</v>
      </c>
    </row>
    <row r="675" ht="15">
      <c r="A675" s="5">
        <v>666</v>
      </c>
    </row>
    <row r="676" ht="15">
      <c r="A676" s="5">
        <v>667</v>
      </c>
    </row>
    <row r="677" ht="15">
      <c r="A677" s="5">
        <v>668</v>
      </c>
    </row>
    <row r="678" ht="15">
      <c r="A678" s="5">
        <v>669</v>
      </c>
    </row>
    <row r="679" ht="15">
      <c r="A679" s="5">
        <v>670</v>
      </c>
    </row>
    <row r="680" ht="15">
      <c r="A680" s="5">
        <v>671</v>
      </c>
    </row>
    <row r="681" ht="15">
      <c r="A681" s="5">
        <v>672</v>
      </c>
    </row>
    <row r="682" ht="15">
      <c r="A682" s="5">
        <v>673</v>
      </c>
    </row>
    <row r="683" ht="15">
      <c r="A683" s="5">
        <v>674</v>
      </c>
    </row>
    <row r="684" ht="15">
      <c r="A684" s="5">
        <v>675</v>
      </c>
    </row>
    <row r="685" ht="15">
      <c r="A685" s="5">
        <v>676</v>
      </c>
    </row>
    <row r="686" ht="15">
      <c r="A686" s="5">
        <v>677</v>
      </c>
    </row>
    <row r="687" ht="15">
      <c r="A687" s="5">
        <v>678</v>
      </c>
    </row>
    <row r="688" ht="15">
      <c r="A688" s="5">
        <v>679</v>
      </c>
    </row>
    <row r="689" ht="15">
      <c r="A689" s="5">
        <v>680</v>
      </c>
    </row>
    <row r="690" ht="15">
      <c r="A690" s="5">
        <v>681</v>
      </c>
    </row>
    <row r="691" ht="15">
      <c r="A691" s="5">
        <v>682</v>
      </c>
    </row>
    <row r="692" ht="15">
      <c r="A692" s="5">
        <v>683</v>
      </c>
    </row>
    <row r="693" ht="15">
      <c r="A693" s="5">
        <v>684</v>
      </c>
    </row>
    <row r="694" ht="15">
      <c r="A694" s="5">
        <v>685</v>
      </c>
    </row>
    <row r="695" ht="15">
      <c r="A695" s="5">
        <v>686</v>
      </c>
    </row>
    <row r="696" ht="15">
      <c r="A696" s="5">
        <v>687</v>
      </c>
    </row>
    <row r="697" ht="15">
      <c r="A697" s="5">
        <v>688</v>
      </c>
    </row>
    <row r="698" ht="15">
      <c r="A698" s="5">
        <v>689</v>
      </c>
    </row>
    <row r="699" ht="15">
      <c r="A699" s="5">
        <v>690</v>
      </c>
    </row>
    <row r="700" ht="15">
      <c r="A700" s="5">
        <v>691</v>
      </c>
    </row>
    <row r="701" ht="15">
      <c r="A701" s="5">
        <v>692</v>
      </c>
    </row>
    <row r="702" ht="15">
      <c r="A702" s="5">
        <v>693</v>
      </c>
    </row>
    <row r="703" ht="15">
      <c r="A703" s="5">
        <v>694</v>
      </c>
    </row>
    <row r="704" ht="15">
      <c r="A704" s="5">
        <v>695</v>
      </c>
    </row>
    <row r="705" ht="15">
      <c r="A705" s="5">
        <v>696</v>
      </c>
    </row>
    <row r="706" ht="15">
      <c r="A706" s="5">
        <v>697</v>
      </c>
    </row>
    <row r="707" ht="15">
      <c r="A707" s="5">
        <v>698</v>
      </c>
    </row>
    <row r="708" ht="15">
      <c r="A708" s="5">
        <v>699</v>
      </c>
    </row>
    <row r="709" ht="15">
      <c r="A709" s="5">
        <v>700</v>
      </c>
    </row>
    <row r="710" ht="15">
      <c r="A710" s="5">
        <v>701</v>
      </c>
    </row>
    <row r="711" ht="15">
      <c r="A711" s="5">
        <v>702</v>
      </c>
    </row>
    <row r="712" ht="15">
      <c r="A712" s="5">
        <v>703</v>
      </c>
    </row>
    <row r="713" ht="15">
      <c r="A713" s="5">
        <v>704</v>
      </c>
    </row>
    <row r="714" ht="15">
      <c r="A714" s="5">
        <v>705</v>
      </c>
    </row>
    <row r="715" ht="15">
      <c r="A715" s="5">
        <v>706</v>
      </c>
    </row>
    <row r="716" ht="15">
      <c r="A716" s="5">
        <v>707</v>
      </c>
    </row>
    <row r="717" ht="15">
      <c r="A717" s="5">
        <v>708</v>
      </c>
    </row>
    <row r="718" ht="15">
      <c r="A718" s="5">
        <v>709</v>
      </c>
    </row>
    <row r="719" ht="15">
      <c r="A719" s="5">
        <v>710</v>
      </c>
    </row>
    <row r="720" ht="15">
      <c r="A720" s="5">
        <v>711</v>
      </c>
    </row>
    <row r="721" ht="15">
      <c r="A721" s="5">
        <v>712</v>
      </c>
    </row>
    <row r="722" ht="15">
      <c r="A722" s="5">
        <v>713</v>
      </c>
    </row>
    <row r="723" ht="15">
      <c r="A723" s="5">
        <v>714</v>
      </c>
    </row>
    <row r="724" ht="15">
      <c r="A724" s="5">
        <v>715</v>
      </c>
    </row>
    <row r="725" ht="15">
      <c r="A725" s="5">
        <v>716</v>
      </c>
    </row>
    <row r="726" ht="15">
      <c r="A726" s="5">
        <v>717</v>
      </c>
    </row>
    <row r="727" ht="15">
      <c r="A727" s="5">
        <v>718</v>
      </c>
    </row>
    <row r="728" ht="15">
      <c r="A728" s="5">
        <v>719</v>
      </c>
    </row>
    <row r="729" ht="15">
      <c r="A729" s="5">
        <v>720</v>
      </c>
    </row>
    <row r="730" ht="15">
      <c r="A730" s="5">
        <v>721</v>
      </c>
    </row>
    <row r="731" ht="15">
      <c r="A731" s="5">
        <v>722</v>
      </c>
    </row>
    <row r="732" ht="15">
      <c r="A732" s="5">
        <v>723</v>
      </c>
    </row>
    <row r="733" ht="15">
      <c r="A733" s="5">
        <v>724</v>
      </c>
    </row>
    <row r="734" ht="15">
      <c r="A734" s="5">
        <v>725</v>
      </c>
    </row>
    <row r="735" ht="15">
      <c r="A735" s="5">
        <v>726</v>
      </c>
    </row>
    <row r="736" ht="15">
      <c r="A736" s="5">
        <v>727</v>
      </c>
    </row>
    <row r="737" ht="15">
      <c r="A737" s="5">
        <v>728</v>
      </c>
    </row>
    <row r="738" ht="15">
      <c r="A738" s="5">
        <v>729</v>
      </c>
    </row>
    <row r="739" ht="15">
      <c r="A739" s="5">
        <v>730</v>
      </c>
    </row>
    <row r="740" ht="15">
      <c r="A740" s="5">
        <v>731</v>
      </c>
    </row>
    <row r="741" ht="15">
      <c r="A741" s="5">
        <v>732</v>
      </c>
    </row>
    <row r="742" ht="15">
      <c r="A742" s="5">
        <v>733</v>
      </c>
    </row>
    <row r="743" ht="15">
      <c r="A743" s="5">
        <v>734</v>
      </c>
    </row>
    <row r="744" ht="15">
      <c r="A744" s="5">
        <v>735</v>
      </c>
    </row>
    <row r="745" ht="15">
      <c r="A745" s="5">
        <v>736</v>
      </c>
    </row>
    <row r="746" ht="15">
      <c r="A746" s="5">
        <v>737</v>
      </c>
    </row>
    <row r="747" ht="15">
      <c r="A747" s="5">
        <v>738</v>
      </c>
    </row>
    <row r="748" ht="15">
      <c r="A748" s="5">
        <v>739</v>
      </c>
    </row>
    <row r="749" ht="15">
      <c r="A749" s="5">
        <v>740</v>
      </c>
    </row>
    <row r="750" ht="15">
      <c r="A750" s="5">
        <v>741</v>
      </c>
    </row>
    <row r="751" ht="15">
      <c r="A751" s="5">
        <v>742</v>
      </c>
    </row>
    <row r="752" ht="15">
      <c r="A752" s="5">
        <v>743</v>
      </c>
    </row>
    <row r="753" ht="15">
      <c r="A753" s="5">
        <v>744</v>
      </c>
    </row>
    <row r="754" ht="15">
      <c r="A754" s="5">
        <v>745</v>
      </c>
    </row>
    <row r="755" ht="15">
      <c r="A755" s="5">
        <v>746</v>
      </c>
    </row>
    <row r="756" ht="15">
      <c r="A756" s="5">
        <v>747</v>
      </c>
    </row>
    <row r="757" ht="15">
      <c r="A757" s="5">
        <v>748</v>
      </c>
    </row>
    <row r="758" ht="15">
      <c r="A758" s="5">
        <v>749</v>
      </c>
    </row>
    <row r="759" ht="15">
      <c r="A759" s="5">
        <v>750</v>
      </c>
    </row>
    <row r="760" ht="15">
      <c r="A760" s="5">
        <v>751</v>
      </c>
    </row>
    <row r="761" ht="15">
      <c r="A761" s="5">
        <v>752</v>
      </c>
    </row>
    <row r="762" ht="15">
      <c r="A762" s="5">
        <v>753</v>
      </c>
    </row>
    <row r="763" ht="15">
      <c r="A763" s="5">
        <v>754</v>
      </c>
    </row>
    <row r="764" ht="15">
      <c r="A764" s="5">
        <v>755</v>
      </c>
    </row>
    <row r="765" ht="15">
      <c r="A765" s="5">
        <v>756</v>
      </c>
    </row>
    <row r="766" ht="15">
      <c r="A766" s="5">
        <v>757</v>
      </c>
    </row>
    <row r="767" ht="15">
      <c r="A767" s="5">
        <v>758</v>
      </c>
    </row>
    <row r="768" ht="15">
      <c r="A768" s="5">
        <v>759</v>
      </c>
    </row>
    <row r="769" ht="15">
      <c r="A769" s="5">
        <v>760</v>
      </c>
    </row>
    <row r="770" ht="15">
      <c r="A770" s="5">
        <v>761</v>
      </c>
    </row>
    <row r="771" ht="15">
      <c r="A771" s="5">
        <v>762</v>
      </c>
    </row>
    <row r="772" ht="15">
      <c r="A772" s="5">
        <v>763</v>
      </c>
    </row>
    <row r="773" ht="15">
      <c r="A773" s="5">
        <v>764</v>
      </c>
    </row>
    <row r="774" ht="15">
      <c r="A774" s="5">
        <v>765</v>
      </c>
    </row>
    <row r="775" ht="15">
      <c r="A775" s="5">
        <v>766</v>
      </c>
    </row>
    <row r="776" ht="15">
      <c r="A776" s="5">
        <v>767</v>
      </c>
    </row>
    <row r="777" ht="15">
      <c r="A777" s="5">
        <v>768</v>
      </c>
    </row>
    <row r="778" ht="15">
      <c r="A778" s="5">
        <v>769</v>
      </c>
    </row>
    <row r="779" ht="15">
      <c r="A779" s="5">
        <v>770</v>
      </c>
    </row>
    <row r="780" ht="15">
      <c r="A780" s="5">
        <v>771</v>
      </c>
    </row>
    <row r="781" ht="15">
      <c r="A781" s="5">
        <v>772</v>
      </c>
    </row>
    <row r="782" ht="15">
      <c r="A782" s="5">
        <v>773</v>
      </c>
    </row>
    <row r="783" ht="15">
      <c r="A783" s="5">
        <v>774</v>
      </c>
    </row>
    <row r="784" ht="15">
      <c r="A784" s="5">
        <v>775</v>
      </c>
    </row>
    <row r="785" ht="15">
      <c r="A785" s="5">
        <v>776</v>
      </c>
    </row>
    <row r="786" ht="15">
      <c r="A786" s="5">
        <v>777</v>
      </c>
    </row>
    <row r="787" ht="15">
      <c r="A787" s="5">
        <v>778</v>
      </c>
    </row>
    <row r="788" ht="15">
      <c r="A788" s="5">
        <v>779</v>
      </c>
    </row>
    <row r="789" ht="15">
      <c r="A789" s="5">
        <v>780</v>
      </c>
    </row>
    <row r="790" ht="15">
      <c r="A790" s="5">
        <v>781</v>
      </c>
    </row>
    <row r="791" ht="15">
      <c r="A791" s="5">
        <v>782</v>
      </c>
    </row>
    <row r="792" ht="15">
      <c r="A792" s="5">
        <v>783</v>
      </c>
    </row>
    <row r="793" ht="15">
      <c r="A793" s="5">
        <v>784</v>
      </c>
    </row>
    <row r="794" ht="15">
      <c r="A794" s="5">
        <v>785</v>
      </c>
    </row>
    <row r="795" ht="15">
      <c r="A795" s="5">
        <v>786</v>
      </c>
    </row>
    <row r="796" ht="15">
      <c r="A796" s="5">
        <v>787</v>
      </c>
    </row>
    <row r="797" ht="15">
      <c r="A797" s="5">
        <v>788</v>
      </c>
    </row>
    <row r="798" ht="15">
      <c r="A798" s="5">
        <v>789</v>
      </c>
    </row>
    <row r="799" ht="15">
      <c r="A799" s="5">
        <v>790</v>
      </c>
    </row>
    <row r="800" ht="15">
      <c r="A800" s="5">
        <v>791</v>
      </c>
    </row>
    <row r="801" ht="15">
      <c r="A801" s="5">
        <v>792</v>
      </c>
    </row>
    <row r="802" ht="15">
      <c r="A802" s="5">
        <v>793</v>
      </c>
    </row>
    <row r="803" ht="15">
      <c r="A803" s="5">
        <v>794</v>
      </c>
    </row>
    <row r="804" ht="15">
      <c r="A804" s="5">
        <v>795</v>
      </c>
    </row>
    <row r="805" ht="15">
      <c r="A805" s="5">
        <v>796</v>
      </c>
    </row>
    <row r="806" ht="15">
      <c r="A806" s="5">
        <v>797</v>
      </c>
    </row>
    <row r="807" ht="15">
      <c r="A807" s="5">
        <v>798</v>
      </c>
    </row>
    <row r="808" ht="15">
      <c r="A808" s="5">
        <v>799</v>
      </c>
    </row>
    <row r="809" ht="15">
      <c r="A809" s="5">
        <v>800</v>
      </c>
    </row>
    <row r="810" ht="15">
      <c r="A810" s="5">
        <v>801</v>
      </c>
    </row>
    <row r="811" ht="15">
      <c r="A811" s="5">
        <v>802</v>
      </c>
    </row>
    <row r="812" ht="15">
      <c r="A812" s="5">
        <v>803</v>
      </c>
    </row>
    <row r="813" ht="15">
      <c r="A813" s="5">
        <v>804</v>
      </c>
    </row>
    <row r="814" ht="15">
      <c r="A814" s="5">
        <v>805</v>
      </c>
    </row>
    <row r="815" ht="15">
      <c r="A815" s="5">
        <v>806</v>
      </c>
    </row>
    <row r="816" ht="15">
      <c r="A816" s="5">
        <v>807</v>
      </c>
    </row>
    <row r="817" ht="15">
      <c r="A817" s="5">
        <v>808</v>
      </c>
    </row>
    <row r="818" ht="15">
      <c r="A818" s="5">
        <v>809</v>
      </c>
    </row>
    <row r="819" ht="15">
      <c r="A819" s="5">
        <v>810</v>
      </c>
    </row>
    <row r="820" ht="15">
      <c r="A820" s="5">
        <v>811</v>
      </c>
    </row>
    <row r="821" ht="15">
      <c r="A821" s="5">
        <v>812</v>
      </c>
    </row>
    <row r="822" ht="15">
      <c r="A822" s="5">
        <v>813</v>
      </c>
    </row>
    <row r="823" ht="15">
      <c r="A823" s="5">
        <v>814</v>
      </c>
    </row>
    <row r="824" ht="15">
      <c r="A824" s="5">
        <v>815</v>
      </c>
    </row>
    <row r="825" ht="15">
      <c r="A825" s="5">
        <v>816</v>
      </c>
    </row>
    <row r="826" ht="15">
      <c r="A826" s="5">
        <v>817</v>
      </c>
    </row>
    <row r="827" ht="15">
      <c r="A827" s="5">
        <v>818</v>
      </c>
    </row>
    <row r="828" ht="15">
      <c r="A828" s="5">
        <v>819</v>
      </c>
    </row>
    <row r="829" ht="15">
      <c r="A829" s="5">
        <v>820</v>
      </c>
    </row>
    <row r="830" ht="15">
      <c r="A830" s="5">
        <v>821</v>
      </c>
    </row>
    <row r="831" ht="15">
      <c r="A831" s="5">
        <v>822</v>
      </c>
    </row>
    <row r="832" ht="15">
      <c r="A832" s="5">
        <v>823</v>
      </c>
    </row>
    <row r="833" ht="15">
      <c r="A833" s="5">
        <v>824</v>
      </c>
    </row>
    <row r="834" ht="15">
      <c r="A834" s="5">
        <v>825</v>
      </c>
    </row>
    <row r="835" ht="15">
      <c r="A835" s="5">
        <v>826</v>
      </c>
    </row>
    <row r="836" ht="15">
      <c r="A836" s="5">
        <v>827</v>
      </c>
    </row>
    <row r="837" ht="15">
      <c r="A837" s="5">
        <v>828</v>
      </c>
    </row>
    <row r="838" ht="15">
      <c r="A838" s="5">
        <v>829</v>
      </c>
    </row>
    <row r="839" ht="15">
      <c r="A839" s="5">
        <v>830</v>
      </c>
    </row>
    <row r="840" ht="15">
      <c r="A840" s="5">
        <v>831</v>
      </c>
    </row>
    <row r="841" ht="15">
      <c r="A841" s="5">
        <v>832</v>
      </c>
    </row>
    <row r="842" ht="15">
      <c r="A842" s="5">
        <v>833</v>
      </c>
    </row>
    <row r="843" ht="15">
      <c r="A843" s="5">
        <v>834</v>
      </c>
    </row>
    <row r="844" ht="15">
      <c r="A844" s="5">
        <v>835</v>
      </c>
    </row>
    <row r="845" ht="15">
      <c r="A845" s="5">
        <v>836</v>
      </c>
    </row>
    <row r="846" ht="15">
      <c r="A846" s="5">
        <v>837</v>
      </c>
    </row>
    <row r="847" ht="15">
      <c r="A847" s="5">
        <v>838</v>
      </c>
    </row>
    <row r="848" ht="15">
      <c r="A848" s="5">
        <v>839</v>
      </c>
    </row>
    <row r="849" ht="15">
      <c r="A849" s="5">
        <v>840</v>
      </c>
    </row>
    <row r="850" ht="15">
      <c r="A850" s="5">
        <v>841</v>
      </c>
    </row>
    <row r="851" ht="15">
      <c r="A851" s="5">
        <v>842</v>
      </c>
    </row>
    <row r="852" ht="15">
      <c r="A852" s="5">
        <v>843</v>
      </c>
    </row>
    <row r="853" ht="15">
      <c r="A853" s="5">
        <v>844</v>
      </c>
    </row>
    <row r="854" ht="15">
      <c r="A854" s="5">
        <v>845</v>
      </c>
    </row>
    <row r="855" ht="15">
      <c r="A855" s="5">
        <v>846</v>
      </c>
    </row>
    <row r="856" ht="15">
      <c r="A856" s="5">
        <v>847</v>
      </c>
    </row>
    <row r="857" ht="15">
      <c r="A857" s="5">
        <v>848</v>
      </c>
    </row>
    <row r="858" ht="15">
      <c r="A858" s="5">
        <v>849</v>
      </c>
    </row>
    <row r="859" ht="15">
      <c r="A859" s="5">
        <v>850</v>
      </c>
    </row>
    <row r="860" ht="15">
      <c r="A860" s="5">
        <v>851</v>
      </c>
    </row>
    <row r="861" ht="15">
      <c r="A861" s="5">
        <v>852</v>
      </c>
    </row>
    <row r="862" ht="15">
      <c r="A862" s="5">
        <v>853</v>
      </c>
    </row>
    <row r="863" ht="15">
      <c r="A863" s="5">
        <v>854</v>
      </c>
    </row>
    <row r="864" ht="15">
      <c r="A864" s="5">
        <v>855</v>
      </c>
    </row>
    <row r="865" ht="15">
      <c r="A865" s="5">
        <v>856</v>
      </c>
    </row>
    <row r="866" ht="15">
      <c r="A866" s="5">
        <v>857</v>
      </c>
    </row>
    <row r="867" ht="15">
      <c r="A867" s="5">
        <v>858</v>
      </c>
    </row>
    <row r="868" ht="15">
      <c r="A868" s="5">
        <v>859</v>
      </c>
    </row>
    <row r="869" ht="15">
      <c r="A869" s="5">
        <v>860</v>
      </c>
    </row>
    <row r="870" ht="15">
      <c r="A870" s="5">
        <v>861</v>
      </c>
    </row>
    <row r="871" ht="15">
      <c r="A871" s="5">
        <v>862</v>
      </c>
    </row>
    <row r="872" ht="15">
      <c r="A872" s="5">
        <v>863</v>
      </c>
    </row>
    <row r="873" ht="15">
      <c r="A873" s="5">
        <v>864</v>
      </c>
    </row>
    <row r="874" ht="15">
      <c r="A874" s="5">
        <v>865</v>
      </c>
    </row>
    <row r="875" ht="15">
      <c r="A875" s="5">
        <v>866</v>
      </c>
    </row>
    <row r="876" ht="15">
      <c r="A876" s="5">
        <v>867</v>
      </c>
    </row>
    <row r="877" ht="15">
      <c r="A877" s="5">
        <v>868</v>
      </c>
    </row>
    <row r="878" ht="15">
      <c r="A878" s="5">
        <v>869</v>
      </c>
    </row>
    <row r="879" ht="15">
      <c r="A879" s="5">
        <v>870</v>
      </c>
    </row>
    <row r="880" ht="15">
      <c r="A880" s="5">
        <v>871</v>
      </c>
    </row>
    <row r="881" ht="15">
      <c r="A881" s="5">
        <v>872</v>
      </c>
    </row>
    <row r="882" ht="15">
      <c r="A882" s="5">
        <v>873</v>
      </c>
    </row>
    <row r="883" ht="15">
      <c r="A883" s="5">
        <v>874</v>
      </c>
    </row>
    <row r="884" ht="15">
      <c r="A884" s="5">
        <v>875</v>
      </c>
    </row>
    <row r="885" ht="15">
      <c r="A885" s="5">
        <v>876</v>
      </c>
    </row>
    <row r="886" ht="15">
      <c r="A886" s="5">
        <v>877</v>
      </c>
    </row>
    <row r="887" ht="15">
      <c r="A887" s="5">
        <v>878</v>
      </c>
    </row>
    <row r="888" ht="15">
      <c r="A888" s="5">
        <v>879</v>
      </c>
    </row>
    <row r="889" ht="15">
      <c r="A889" s="5">
        <v>880</v>
      </c>
    </row>
    <row r="890" ht="15">
      <c r="A890" s="5">
        <v>881</v>
      </c>
    </row>
    <row r="891" ht="15">
      <c r="A891" s="5">
        <v>882</v>
      </c>
    </row>
    <row r="892" ht="15">
      <c r="A892" s="5">
        <v>883</v>
      </c>
    </row>
    <row r="893" ht="15">
      <c r="A893" s="5">
        <v>884</v>
      </c>
    </row>
    <row r="894" ht="15">
      <c r="A894" s="5">
        <v>885</v>
      </c>
    </row>
    <row r="895" ht="15">
      <c r="A895" s="5">
        <v>886</v>
      </c>
    </row>
    <row r="896" ht="15">
      <c r="A896" s="5">
        <v>887</v>
      </c>
    </row>
    <row r="897" ht="15">
      <c r="A897" s="5">
        <v>888</v>
      </c>
    </row>
    <row r="898" ht="15">
      <c r="A898" s="5">
        <v>889</v>
      </c>
    </row>
    <row r="899" ht="15">
      <c r="A899" s="5">
        <v>890</v>
      </c>
    </row>
    <row r="900" ht="15">
      <c r="A900" s="5">
        <v>891</v>
      </c>
    </row>
    <row r="901" ht="15">
      <c r="A901" s="5">
        <v>892</v>
      </c>
    </row>
    <row r="902" ht="15">
      <c r="A902" s="5">
        <v>893</v>
      </c>
    </row>
    <row r="903" ht="15">
      <c r="A903" s="5">
        <v>894</v>
      </c>
    </row>
    <row r="904" ht="15">
      <c r="A904" s="5">
        <v>895</v>
      </c>
    </row>
    <row r="905" ht="15">
      <c r="A905" s="5">
        <v>896</v>
      </c>
    </row>
    <row r="906" ht="15">
      <c r="A906" s="5">
        <v>897</v>
      </c>
    </row>
    <row r="907" ht="15">
      <c r="A907" s="5">
        <v>898</v>
      </c>
    </row>
    <row r="908" ht="15">
      <c r="A908" s="5">
        <v>899</v>
      </c>
    </row>
    <row r="909" ht="15">
      <c r="A909" s="5">
        <v>900</v>
      </c>
    </row>
    <row r="910" ht="15">
      <c r="A910" s="5">
        <v>901</v>
      </c>
    </row>
    <row r="911" ht="15">
      <c r="A911" s="5">
        <v>902</v>
      </c>
    </row>
    <row r="912" ht="15">
      <c r="A912" s="5">
        <v>903</v>
      </c>
    </row>
    <row r="913" ht="15">
      <c r="A913" s="5">
        <v>904</v>
      </c>
    </row>
    <row r="914" ht="15">
      <c r="A914" s="5">
        <v>905</v>
      </c>
    </row>
    <row r="915" ht="15">
      <c r="A915" s="5">
        <v>906</v>
      </c>
    </row>
    <row r="916" ht="15">
      <c r="A916" s="5">
        <v>907</v>
      </c>
    </row>
    <row r="917" ht="15">
      <c r="A917" s="5">
        <v>908</v>
      </c>
    </row>
    <row r="918" ht="15">
      <c r="A918" s="5">
        <v>909</v>
      </c>
    </row>
    <row r="919" ht="15">
      <c r="A919" s="5">
        <v>910</v>
      </c>
    </row>
    <row r="920" ht="15">
      <c r="A920" s="5">
        <v>911</v>
      </c>
    </row>
    <row r="921" ht="15">
      <c r="A921" s="5">
        <v>912</v>
      </c>
    </row>
    <row r="922" ht="15">
      <c r="A922" s="5">
        <v>913</v>
      </c>
    </row>
    <row r="923" ht="15">
      <c r="A923" s="5">
        <v>914</v>
      </c>
    </row>
    <row r="924" ht="15">
      <c r="A924" s="5">
        <v>915</v>
      </c>
    </row>
    <row r="925" ht="15">
      <c r="A925" s="5">
        <v>916</v>
      </c>
    </row>
    <row r="926" ht="15">
      <c r="A926" s="5">
        <v>917</v>
      </c>
    </row>
    <row r="927" ht="15">
      <c r="A927" s="5">
        <v>918</v>
      </c>
    </row>
    <row r="928" ht="15">
      <c r="A928" s="5">
        <v>919</v>
      </c>
    </row>
    <row r="929" ht="15">
      <c r="A929" s="5">
        <v>920</v>
      </c>
    </row>
    <row r="930" ht="15">
      <c r="A930" s="5">
        <v>921</v>
      </c>
    </row>
    <row r="931" ht="15">
      <c r="A931" s="5">
        <v>922</v>
      </c>
    </row>
    <row r="932" ht="15">
      <c r="A932" s="5">
        <v>923</v>
      </c>
    </row>
    <row r="933" ht="15">
      <c r="A933" s="5">
        <v>924</v>
      </c>
    </row>
    <row r="934" ht="15">
      <c r="A934" s="5">
        <v>925</v>
      </c>
    </row>
    <row r="935" ht="15">
      <c r="A935" s="5">
        <v>926</v>
      </c>
    </row>
    <row r="936" ht="15">
      <c r="A936" s="5">
        <v>927</v>
      </c>
    </row>
    <row r="937" ht="15">
      <c r="A937" s="5">
        <v>928</v>
      </c>
    </row>
    <row r="938" ht="15">
      <c r="A938" s="5">
        <v>929</v>
      </c>
    </row>
    <row r="939" ht="15">
      <c r="A939" s="5">
        <v>930</v>
      </c>
    </row>
    <row r="940" ht="15">
      <c r="A940" s="5">
        <v>931</v>
      </c>
    </row>
    <row r="941" ht="15">
      <c r="A941" s="5">
        <v>932</v>
      </c>
    </row>
    <row r="942" ht="15">
      <c r="A942" s="5">
        <v>933</v>
      </c>
    </row>
    <row r="943" ht="15">
      <c r="A943" s="5">
        <v>934</v>
      </c>
    </row>
    <row r="944" ht="15">
      <c r="A944" s="5">
        <v>935</v>
      </c>
    </row>
    <row r="945" ht="15">
      <c r="A945" s="5">
        <v>936</v>
      </c>
    </row>
    <row r="946" ht="15">
      <c r="A946" s="5">
        <v>937</v>
      </c>
    </row>
    <row r="947" ht="15">
      <c r="A947" s="5">
        <v>938</v>
      </c>
    </row>
    <row r="948" ht="15">
      <c r="A948" s="5">
        <v>939</v>
      </c>
    </row>
    <row r="949" ht="15">
      <c r="A949" s="5">
        <v>940</v>
      </c>
    </row>
    <row r="950" ht="15">
      <c r="A950" s="5">
        <v>941</v>
      </c>
    </row>
    <row r="951" ht="15">
      <c r="A951" s="5">
        <v>942</v>
      </c>
    </row>
    <row r="952" ht="15">
      <c r="A952" s="5">
        <v>943</v>
      </c>
    </row>
    <row r="953" ht="15">
      <c r="A953" s="5">
        <v>944</v>
      </c>
    </row>
    <row r="954" ht="15">
      <c r="A954" s="5">
        <v>945</v>
      </c>
    </row>
    <row r="955" ht="15">
      <c r="A955" s="5">
        <v>946</v>
      </c>
    </row>
    <row r="956" ht="15">
      <c r="A956" s="5">
        <v>947</v>
      </c>
    </row>
    <row r="957" ht="15">
      <c r="A957" s="5">
        <v>948</v>
      </c>
    </row>
    <row r="958" ht="15">
      <c r="A958" s="5">
        <v>949</v>
      </c>
    </row>
    <row r="959" ht="15">
      <c r="A959" s="5">
        <v>950</v>
      </c>
    </row>
    <row r="960" ht="15">
      <c r="A960" s="5">
        <v>951</v>
      </c>
    </row>
    <row r="961" ht="15">
      <c r="A961" s="5">
        <v>952</v>
      </c>
    </row>
    <row r="962" ht="15">
      <c r="A962" s="5">
        <v>953</v>
      </c>
    </row>
    <row r="963" ht="15">
      <c r="A963" s="5">
        <v>954</v>
      </c>
    </row>
    <row r="964" ht="15">
      <c r="A964" s="5">
        <v>955</v>
      </c>
    </row>
    <row r="965" ht="15">
      <c r="A965" s="5">
        <v>956</v>
      </c>
    </row>
    <row r="966" ht="15">
      <c r="A966" s="5">
        <v>957</v>
      </c>
    </row>
    <row r="967" ht="15">
      <c r="A967" s="5">
        <v>958</v>
      </c>
    </row>
    <row r="968" ht="15">
      <c r="A968" s="5">
        <v>959</v>
      </c>
    </row>
    <row r="969" ht="15">
      <c r="A969" s="5">
        <v>960</v>
      </c>
    </row>
    <row r="970" ht="15">
      <c r="A970" s="5">
        <v>961</v>
      </c>
    </row>
    <row r="971" ht="15">
      <c r="A971" s="5">
        <v>962</v>
      </c>
    </row>
    <row r="972" ht="15">
      <c r="A972" s="5">
        <v>963</v>
      </c>
    </row>
    <row r="973" ht="15">
      <c r="A973" s="5">
        <v>964</v>
      </c>
    </row>
    <row r="974" ht="15">
      <c r="A974" s="5">
        <v>965</v>
      </c>
    </row>
    <row r="975" ht="15">
      <c r="A975" s="5">
        <v>966</v>
      </c>
    </row>
    <row r="976" ht="15">
      <c r="A976" s="5">
        <v>967</v>
      </c>
    </row>
    <row r="977" ht="15">
      <c r="A977" s="5">
        <v>968</v>
      </c>
    </row>
    <row r="978" ht="15">
      <c r="A978" s="5">
        <v>969</v>
      </c>
    </row>
    <row r="979" ht="15">
      <c r="A979" s="5">
        <v>970</v>
      </c>
    </row>
    <row r="980" ht="15">
      <c r="A980" s="5">
        <v>971</v>
      </c>
    </row>
    <row r="981" ht="15">
      <c r="A981" s="5">
        <v>972</v>
      </c>
    </row>
    <row r="982" ht="15">
      <c r="A982" s="5">
        <v>973</v>
      </c>
    </row>
    <row r="983" ht="15">
      <c r="A983" s="5">
        <v>974</v>
      </c>
    </row>
    <row r="984" ht="15">
      <c r="A984" s="5">
        <v>975</v>
      </c>
    </row>
    <row r="985" ht="15">
      <c r="A985" s="5">
        <v>976</v>
      </c>
    </row>
    <row r="986" ht="15">
      <c r="A986" s="5">
        <v>977</v>
      </c>
    </row>
    <row r="987" ht="15">
      <c r="A987" s="5">
        <v>978</v>
      </c>
    </row>
    <row r="988" ht="15">
      <c r="A988" s="5">
        <v>979</v>
      </c>
    </row>
    <row r="989" ht="15">
      <c r="A989" s="5">
        <v>980</v>
      </c>
    </row>
    <row r="990" ht="15">
      <c r="A990" s="5">
        <v>981</v>
      </c>
    </row>
    <row r="991" ht="15">
      <c r="A991" s="5">
        <v>982</v>
      </c>
    </row>
    <row r="992" ht="15">
      <c r="A992" s="5">
        <v>983</v>
      </c>
    </row>
    <row r="993" ht="15">
      <c r="A993" s="5">
        <v>984</v>
      </c>
    </row>
    <row r="994" ht="15">
      <c r="A994" s="5">
        <v>985</v>
      </c>
    </row>
    <row r="995" ht="15">
      <c r="A995" s="5">
        <v>986</v>
      </c>
    </row>
    <row r="996" ht="15">
      <c r="A996" s="5">
        <v>987</v>
      </c>
    </row>
    <row r="997" ht="15">
      <c r="A997" s="5">
        <v>988</v>
      </c>
    </row>
    <row r="998" ht="15">
      <c r="A998" s="5">
        <v>989</v>
      </c>
    </row>
    <row r="999" ht="15">
      <c r="A999" s="5">
        <v>990</v>
      </c>
    </row>
    <row r="1000" ht="15">
      <c r="A1000" s="5">
        <v>991</v>
      </c>
    </row>
    <row r="1001" ht="15">
      <c r="A1001" s="5">
        <v>992</v>
      </c>
    </row>
    <row r="1002" ht="15">
      <c r="A1002" s="5">
        <v>993</v>
      </c>
    </row>
    <row r="1003" ht="15">
      <c r="A1003" s="5">
        <v>994</v>
      </c>
    </row>
    <row r="1004" ht="15">
      <c r="A1004" s="5">
        <v>995</v>
      </c>
    </row>
    <row r="1005" ht="15">
      <c r="A1005" s="5">
        <v>996</v>
      </c>
    </row>
    <row r="1006" ht="15">
      <c r="A1006" s="5">
        <v>997</v>
      </c>
    </row>
    <row r="1007" ht="15">
      <c r="A1007" s="5">
        <v>998</v>
      </c>
    </row>
    <row r="1008" ht="15">
      <c r="A1008" s="5">
        <v>999</v>
      </c>
    </row>
    <row r="1009" ht="15">
      <c r="A1009" s="5">
        <v>1000</v>
      </c>
    </row>
  </sheetData>
  <mergeCells count="4">
    <mergeCell ref="D4:J6"/>
    <mergeCell ref="Q7:R7"/>
    <mergeCell ref="Q8:R8"/>
    <mergeCell ref="P29:R29"/>
  </mergeCells>
  <printOptions/>
  <pageMargins left="0.7" right="0.7" top="0.75" bottom="0.75" header="0.3" footer="0.3"/>
  <pageSetup horizontalDpi="600" verticalDpi="600" orientation="portrait" paperSize="9" r:id="rId2"/>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D8D3B8-2E0A-4E9B-A607-0E0B21F9B7AD}">
  <sheetPr codeName="Arkusz7"/>
  <dimension ref="A1:AA36"/>
  <sheetViews>
    <sheetView workbookViewId="0" topLeftCell="A1">
      <selection activeCell="B13" sqref="B13:N17"/>
    </sheetView>
  </sheetViews>
  <sheetFormatPr defaultColWidth="9.140625" defaultRowHeight="15"/>
  <sheetData>
    <row r="1" spans="1:27" ht="15">
      <c r="A1">
        <v>1</v>
      </c>
      <c r="B1">
        <v>2</v>
      </c>
      <c r="C1">
        <v>3</v>
      </c>
      <c r="D1">
        <v>4</v>
      </c>
      <c r="E1">
        <v>5</v>
      </c>
      <c r="F1">
        <v>6</v>
      </c>
      <c r="G1">
        <v>7</v>
      </c>
      <c r="H1">
        <v>8</v>
      </c>
      <c r="I1">
        <v>9</v>
      </c>
      <c r="J1">
        <v>10</v>
      </c>
      <c r="K1">
        <v>11</v>
      </c>
      <c r="L1">
        <v>12</v>
      </c>
      <c r="M1">
        <v>13</v>
      </c>
      <c r="N1">
        <v>14</v>
      </c>
      <c r="O1">
        <v>15</v>
      </c>
      <c r="P1">
        <v>16</v>
      </c>
      <c r="Q1">
        <v>17</v>
      </c>
      <c r="R1">
        <v>18</v>
      </c>
      <c r="S1">
        <v>19</v>
      </c>
      <c r="T1">
        <v>20</v>
      </c>
      <c r="U1">
        <v>21</v>
      </c>
      <c r="V1">
        <v>22</v>
      </c>
      <c r="W1">
        <v>23</v>
      </c>
      <c r="X1">
        <v>24</v>
      </c>
      <c r="Y1">
        <v>25</v>
      </c>
      <c r="Z1">
        <v>26</v>
      </c>
      <c r="AA1">
        <v>27</v>
      </c>
    </row>
    <row r="2" spans="2:14" ht="15">
      <c r="B2" t="str">
        <f>Hierarchia_3!B9</f>
        <v>p1</v>
      </c>
      <c r="C2" t="str">
        <f>Hierarchia_3!C9</f>
        <v>p2</v>
      </c>
      <c r="D2" t="str">
        <f>Hierarchia_3!D9</f>
        <v>p3</v>
      </c>
      <c r="E2" t="str">
        <f>Hierarchia_3!E9</f>
        <v>p4</v>
      </c>
      <c r="F2" t="str">
        <f>Hierarchia_3!F9</f>
        <v>p5</v>
      </c>
      <c r="G2" t="str">
        <f>Hierarchia_3!G9</f>
        <v>p6</v>
      </c>
      <c r="H2" t="str">
        <f>Hierarchia_3!H9</f>
        <v>p7</v>
      </c>
      <c r="I2" t="str">
        <f>Hierarchia_3!I9</f>
        <v>p8</v>
      </c>
      <c r="J2" t="str">
        <f>Hierarchia_3!J9</f>
        <v>p9</v>
      </c>
      <c r="K2" t="str">
        <f>Hierarchia_3!K9</f>
        <v>p10</v>
      </c>
      <c r="L2" t="str">
        <f>Hierarchia_3!L9</f>
        <v>p11</v>
      </c>
      <c r="M2" t="str">
        <f>Hierarchia_3!M9</f>
        <v>p12</v>
      </c>
      <c r="N2" t="str">
        <f>Hierarchia_3!N9</f>
        <v>p13</v>
      </c>
    </row>
    <row r="3" spans="1:14" ht="15">
      <c r="A3">
        <v>1</v>
      </c>
      <c r="B3" s="19">
        <f>COUNTIF(Hierarchia_3!B10:B5000,1)</f>
        <v>0</v>
      </c>
      <c r="C3" s="19">
        <f>COUNTIF(Hierarchia_3!C10:C5000,1)</f>
        <v>0</v>
      </c>
      <c r="D3" s="19">
        <f>COUNTIF(Hierarchia_3!D10:D5000,1)</f>
        <v>0</v>
      </c>
      <c r="E3" s="19">
        <f>COUNTIF(Hierarchia_3!E10:E5000,1)</f>
        <v>0</v>
      </c>
      <c r="F3" s="19">
        <f>COUNTIF(Hierarchia_3!F10:F5000,1)</f>
        <v>0</v>
      </c>
      <c r="G3" s="19">
        <f>COUNTIF(Hierarchia_3!G10:G5000,1)</f>
        <v>0</v>
      </c>
      <c r="H3" s="19">
        <f>COUNTIF(Hierarchia_3!H10:H5000,1)</f>
        <v>0</v>
      </c>
      <c r="I3" s="19">
        <f>COUNTIF(Hierarchia_3!I10:I5000,1)</f>
        <v>0</v>
      </c>
      <c r="J3" s="19">
        <f>COUNTIF(Hierarchia_3!J10:J5000,1)</f>
        <v>0</v>
      </c>
      <c r="K3" s="19">
        <f>COUNTIF(Hierarchia_3!K10:K5000,1)</f>
        <v>0</v>
      </c>
      <c r="L3" s="19">
        <f>COUNTIF(Hierarchia_3!L10:L5000,1)</f>
        <v>0</v>
      </c>
      <c r="M3" s="19">
        <f>COUNTIF(Hierarchia_3!M10:M5000,1)</f>
        <v>0</v>
      </c>
      <c r="N3" s="19">
        <f>COUNTIF(Hierarchia_3!N10:N5000,1)</f>
        <v>0</v>
      </c>
    </row>
    <row r="4" spans="1:14" ht="15">
      <c r="A4">
        <v>2</v>
      </c>
      <c r="B4" s="19">
        <f>COUNTIF(Hierarchia_3!B10:B5000,2)</f>
        <v>0</v>
      </c>
      <c r="C4" s="19">
        <f>COUNTIF(Hierarchia_3!C10:C5000,2)</f>
        <v>0</v>
      </c>
      <c r="D4" s="19">
        <f>COUNTIF(Hierarchia_3!D10:D5000,2)</f>
        <v>0</v>
      </c>
      <c r="E4" s="19">
        <f>COUNTIF(Hierarchia_3!E10:E5000,2)</f>
        <v>0</v>
      </c>
      <c r="F4" s="19">
        <f>COUNTIF(Hierarchia_3!F10:F5000,2)</f>
        <v>0</v>
      </c>
      <c r="G4" s="19">
        <f>COUNTIF(Hierarchia_3!G10:G5000,2)</f>
        <v>0</v>
      </c>
      <c r="H4" s="19">
        <f>COUNTIF(Hierarchia_3!H10:H5000,2)</f>
        <v>0</v>
      </c>
      <c r="I4" s="19">
        <f>COUNTIF(Hierarchia_3!I10:I5000,2)</f>
        <v>0</v>
      </c>
      <c r="J4" s="19">
        <f>COUNTIF(Hierarchia_3!J10:J5000,2)</f>
        <v>0</v>
      </c>
      <c r="K4" s="19">
        <f>COUNTIF(Hierarchia_3!K10:K5000,2)</f>
        <v>0</v>
      </c>
      <c r="L4" s="19">
        <f>COUNTIF(Hierarchia_3!L10:L5000,2)</f>
        <v>0</v>
      </c>
      <c r="M4" s="19">
        <f>COUNTIF(Hierarchia_3!M10:M5000,2)</f>
        <v>0</v>
      </c>
      <c r="N4" s="19">
        <f>COUNTIF(Hierarchia_3!N10:N5000,2)</f>
        <v>0</v>
      </c>
    </row>
    <row r="5" spans="1:14" ht="15">
      <c r="A5">
        <v>3</v>
      </c>
      <c r="B5" s="19">
        <f>COUNTIF(Hierarchia_3!B10:B5000,3)</f>
        <v>0</v>
      </c>
      <c r="C5" s="19">
        <f>COUNTIF(Hierarchia_3!C10:C5000,3)</f>
        <v>0</v>
      </c>
      <c r="D5" s="19">
        <f>COUNTIF(Hierarchia_3!D10:D5000,3)</f>
        <v>0</v>
      </c>
      <c r="E5" s="19">
        <f>COUNTIF(Hierarchia_3!E10:E5000,3)</f>
        <v>0</v>
      </c>
      <c r="F5" s="19">
        <f>COUNTIF(Hierarchia_3!F10:F5000,3)</f>
        <v>0</v>
      </c>
      <c r="G5" s="19">
        <f>COUNTIF(Hierarchia_3!G10:G5000,3)</f>
        <v>0</v>
      </c>
      <c r="H5" s="19">
        <f>COUNTIF(Hierarchia_3!H10:H5000,3)</f>
        <v>0</v>
      </c>
      <c r="I5" s="19">
        <f>COUNTIF(Hierarchia_3!I10:I5000,3)</f>
        <v>0</v>
      </c>
      <c r="J5" s="19">
        <f>COUNTIF(Hierarchia_3!J10:J5000,3)</f>
        <v>0</v>
      </c>
      <c r="K5" s="19">
        <f>COUNTIF(Hierarchia_3!K10:K5000,3)</f>
        <v>0</v>
      </c>
      <c r="L5" s="19">
        <f>COUNTIF(Hierarchia_3!L10:L5000,3)</f>
        <v>0</v>
      </c>
      <c r="M5" s="19">
        <f>COUNTIF(Hierarchia_3!M10:M5000,3)</f>
        <v>0</v>
      </c>
      <c r="N5" s="19">
        <f>COUNTIF(Hierarchia_3!N10:N5000,3)</f>
        <v>0</v>
      </c>
    </row>
    <row r="6" spans="1:14" ht="15">
      <c r="A6">
        <v>4</v>
      </c>
      <c r="B6" s="19">
        <f>COUNTIF(Hierarchia_3!B10:B5000,4)</f>
        <v>0</v>
      </c>
      <c r="C6" s="19">
        <f>COUNTIF(Hierarchia_3!C10:C5000,4)</f>
        <v>0</v>
      </c>
      <c r="D6" s="19">
        <f>COUNTIF(Hierarchia_3!D10:D5000,4)</f>
        <v>0</v>
      </c>
      <c r="E6" s="19">
        <f>COUNTIF(Hierarchia_3!E10:E5000,4)</f>
        <v>0</v>
      </c>
      <c r="F6" s="19">
        <f>COUNTIF(Hierarchia_3!F10:F5000,4)</f>
        <v>0</v>
      </c>
      <c r="G6" s="19">
        <f>COUNTIF(Hierarchia_3!G10:G5000,4)</f>
        <v>0</v>
      </c>
      <c r="H6" s="19">
        <f>COUNTIF(Hierarchia_3!H10:H5000,4)</f>
        <v>0</v>
      </c>
      <c r="I6" s="19">
        <f>COUNTIF(Hierarchia_3!I10:I5000,4)</f>
        <v>0</v>
      </c>
      <c r="J6" s="19">
        <f>COUNTIF(Hierarchia_3!J10:J5000,4)</f>
        <v>0</v>
      </c>
      <c r="K6" s="19">
        <f>COUNTIF(Hierarchia_3!K10:K5000,4)</f>
        <v>0</v>
      </c>
      <c r="L6" s="19">
        <f>COUNTIF(Hierarchia_3!L10:L5000,4)</f>
        <v>0</v>
      </c>
      <c r="M6" s="19">
        <f>COUNTIF(Hierarchia_3!M10:M5000,4)</f>
        <v>0</v>
      </c>
      <c r="N6" s="19">
        <f>COUNTIF(Hierarchia_3!N10:N5000,4)</f>
        <v>0</v>
      </c>
    </row>
    <row r="7" spans="1:14" ht="15">
      <c r="A7">
        <v>5</v>
      </c>
      <c r="B7" s="19">
        <f>COUNTIF(Hierarchia_3!B10:B5000,5)</f>
        <v>0</v>
      </c>
      <c r="C7" s="19">
        <f>COUNTIF(Hierarchia_3!C10:C5000,5)</f>
        <v>0</v>
      </c>
      <c r="D7" s="19">
        <f>COUNTIF(Hierarchia_3!D10:D5000,5)</f>
        <v>0</v>
      </c>
      <c r="E7" s="19">
        <f>COUNTIF(Hierarchia_3!E10:E5000,5)</f>
        <v>0</v>
      </c>
      <c r="F7" s="19">
        <f>COUNTIF(Hierarchia_3!F10:F5000,5)</f>
        <v>0</v>
      </c>
      <c r="G7" s="19">
        <f>COUNTIF(Hierarchia_3!G10:G5000,5)</f>
        <v>0</v>
      </c>
      <c r="H7" s="19">
        <f>COUNTIF(Hierarchia_3!H10:H5000,5)</f>
        <v>0</v>
      </c>
      <c r="I7" s="19">
        <f>COUNTIF(Hierarchia_3!I10:I5000,5)</f>
        <v>0</v>
      </c>
      <c r="J7" s="19">
        <f>COUNTIF(Hierarchia_3!J10:J5000,5)</f>
        <v>0</v>
      </c>
      <c r="K7" s="19">
        <f>COUNTIF(Hierarchia_3!K10:K5000,5)</f>
        <v>0</v>
      </c>
      <c r="L7" s="19">
        <f>COUNTIF(Hierarchia_3!L10:L5000,5)</f>
        <v>0</v>
      </c>
      <c r="M7" s="19">
        <f>COUNTIF(Hierarchia_3!M10:M5000,5)</f>
        <v>0</v>
      </c>
      <c r="N7" s="19">
        <f>COUNTIF(Hierarchia_3!N10:N5000,5)</f>
        <v>0</v>
      </c>
    </row>
    <row r="8" spans="1:14" ht="15">
      <c r="A8">
        <v>6</v>
      </c>
      <c r="B8" s="19">
        <f>Hierarchia_3!$B$4-SUM('h3'!B3:B7)</f>
        <v>0</v>
      </c>
      <c r="C8" s="19">
        <f>Hierarchia_3!$B$4-SUM('h3'!C3:C7)</f>
        <v>0</v>
      </c>
      <c r="D8" s="19">
        <f>Hierarchia_3!$B$4-SUM('h3'!D3:D7)</f>
        <v>0</v>
      </c>
      <c r="E8" s="19">
        <f>Hierarchia_3!$B$4-SUM('h3'!E3:E7)</f>
        <v>0</v>
      </c>
      <c r="F8" s="19">
        <f>Hierarchia_3!$B$4-SUM('h3'!F3:F7)</f>
        <v>0</v>
      </c>
      <c r="G8" s="19">
        <f>Hierarchia_3!$B$4-SUM('h3'!G3:G7)</f>
        <v>0</v>
      </c>
      <c r="H8" s="19">
        <f>Hierarchia_3!$B$4-SUM('h3'!H3:H7)</f>
        <v>0</v>
      </c>
      <c r="I8" s="19">
        <f>Hierarchia_3!$B$4-SUM('h3'!I3:I7)</f>
        <v>0</v>
      </c>
      <c r="J8" s="19">
        <f>Hierarchia_3!$B$4-SUM('h3'!J3:J7)</f>
        <v>0</v>
      </c>
      <c r="K8" s="19">
        <f>Hierarchia_3!$B$4-SUM('h3'!K3:K7)</f>
        <v>0</v>
      </c>
      <c r="L8" s="19">
        <f>Hierarchia_3!$B$4-SUM('h3'!L3:L7)</f>
        <v>0</v>
      </c>
      <c r="M8" s="19">
        <f>Hierarchia_3!$B$4-SUM('h3'!M3:M7)</f>
        <v>0</v>
      </c>
      <c r="N8" s="19">
        <f>Hierarchia_3!$B$4-SUM('h3'!N3:N7)</f>
        <v>0</v>
      </c>
    </row>
    <row r="10" ht="15">
      <c r="A10" t="s">
        <v>11</v>
      </c>
    </row>
    <row r="11" spans="2:25" ht="15">
      <c r="B11" t="str">
        <f>B2</f>
        <v>p1</v>
      </c>
      <c r="C11" t="str">
        <f aca="true" t="shared" si="0" ref="C11:N11">C2</f>
        <v>p2</v>
      </c>
      <c r="D11" t="str">
        <f t="shared" si="0"/>
        <v>p3</v>
      </c>
      <c r="E11" t="str">
        <f t="shared" si="0"/>
        <v>p4</v>
      </c>
      <c r="F11" t="str">
        <f t="shared" si="0"/>
        <v>p5</v>
      </c>
      <c r="G11" t="str">
        <f t="shared" si="0"/>
        <v>p6</v>
      </c>
      <c r="H11" t="str">
        <f t="shared" si="0"/>
        <v>p7</v>
      </c>
      <c r="I11" t="str">
        <f t="shared" si="0"/>
        <v>p8</v>
      </c>
      <c r="J11" t="str">
        <f t="shared" si="0"/>
        <v>p9</v>
      </c>
      <c r="K11" t="str">
        <f t="shared" si="0"/>
        <v>p10</v>
      </c>
      <c r="L11" t="str">
        <f t="shared" si="0"/>
        <v>p11</v>
      </c>
      <c r="M11" t="str">
        <f t="shared" si="0"/>
        <v>p12</v>
      </c>
      <c r="N11" t="str">
        <f t="shared" si="0"/>
        <v>p13</v>
      </c>
      <c r="U11" t="s">
        <v>89</v>
      </c>
      <c r="V11" s="2" t="s">
        <v>9</v>
      </c>
      <c r="W11" s="2" t="s">
        <v>12</v>
      </c>
      <c r="X11" s="2" t="s">
        <v>10</v>
      </c>
      <c r="Y11" s="2" t="s">
        <v>13</v>
      </c>
    </row>
    <row r="12" spans="1:25" ht="15">
      <c r="A12">
        <v>1</v>
      </c>
      <c r="B12" s="19">
        <f aca="true" t="shared" si="1" ref="B12:N12">B3</f>
        <v>0</v>
      </c>
      <c r="C12" s="19">
        <f t="shared" si="1"/>
        <v>0</v>
      </c>
      <c r="D12" s="19">
        <f t="shared" si="1"/>
        <v>0</v>
      </c>
      <c r="E12" s="19">
        <f t="shared" si="1"/>
        <v>0</v>
      </c>
      <c r="F12" s="19">
        <f t="shared" si="1"/>
        <v>0</v>
      </c>
      <c r="G12" s="19">
        <f t="shared" si="1"/>
        <v>0</v>
      </c>
      <c r="H12" s="19">
        <f t="shared" si="1"/>
        <v>0</v>
      </c>
      <c r="I12" s="19">
        <f t="shared" si="1"/>
        <v>0</v>
      </c>
      <c r="J12" s="19">
        <f t="shared" si="1"/>
        <v>0</v>
      </c>
      <c r="K12" s="19">
        <f t="shared" si="1"/>
        <v>0</v>
      </c>
      <c r="L12" s="19">
        <f t="shared" si="1"/>
        <v>0</v>
      </c>
      <c r="M12" s="19">
        <f t="shared" si="1"/>
        <v>0</v>
      </c>
      <c r="N12" s="19">
        <f t="shared" si="1"/>
        <v>0</v>
      </c>
      <c r="U12">
        <f>COUNTIF(B12:N12,"&gt;="&amp;W12)</f>
        <v>13</v>
      </c>
      <c r="V12" s="1">
        <f>STDEVP(B12:N12)</f>
        <v>0</v>
      </c>
      <c r="W12" s="1">
        <f>MAX(B12:N12)-V12</f>
        <v>0</v>
      </c>
      <c r="X12">
        <f>MAX(B18:N18)</f>
        <v>0</v>
      </c>
      <c r="Y12">
        <f>COUNTIF(B18:N18,X12)</f>
        <v>0</v>
      </c>
    </row>
    <row r="13" spans="1:25" ht="15">
      <c r="A13">
        <v>2</v>
      </c>
      <c r="U13">
        <f aca="true" t="shared" si="2" ref="U13:U17">COUNTIF(B13:N13,"&gt;="&amp;W13)</f>
        <v>0</v>
      </c>
      <c r="V13" s="1" t="e">
        <f aca="true" t="shared" si="3" ref="V13:V17">STDEVP(B13:N13)</f>
        <v>#DIV/0!</v>
      </c>
      <c r="W13" s="1" t="e">
        <f aca="true" t="shared" si="4" ref="W13:W17">MAX(B13:N13)-V13</f>
        <v>#DIV/0!</v>
      </c>
      <c r="X13">
        <f aca="true" t="shared" si="5" ref="X13:X17">MAX(B19:N19)</f>
        <v>0</v>
      </c>
      <c r="Y13">
        <f aca="true" t="shared" si="6" ref="Y13:Y17">COUNTIF(B19:N19,X13)</f>
        <v>0</v>
      </c>
    </row>
    <row r="14" spans="1:25" ht="15">
      <c r="A14">
        <v>3</v>
      </c>
      <c r="U14">
        <f t="shared" si="2"/>
        <v>0</v>
      </c>
      <c r="V14" s="1" t="e">
        <f t="shared" si="3"/>
        <v>#DIV/0!</v>
      </c>
      <c r="W14" s="1" t="e">
        <f t="shared" si="4"/>
        <v>#DIV/0!</v>
      </c>
      <c r="X14">
        <f t="shared" si="5"/>
        <v>0</v>
      </c>
      <c r="Y14">
        <f t="shared" si="6"/>
        <v>0</v>
      </c>
    </row>
    <row r="15" spans="1:25" ht="15">
      <c r="A15">
        <v>4</v>
      </c>
      <c r="U15">
        <f t="shared" si="2"/>
        <v>0</v>
      </c>
      <c r="V15" s="1" t="e">
        <f t="shared" si="3"/>
        <v>#DIV/0!</v>
      </c>
      <c r="W15" s="1" t="e">
        <f t="shared" si="4"/>
        <v>#DIV/0!</v>
      </c>
      <c r="X15">
        <f t="shared" si="5"/>
        <v>0</v>
      </c>
      <c r="Y15">
        <f t="shared" si="6"/>
        <v>0</v>
      </c>
    </row>
    <row r="16" spans="1:25" ht="15">
      <c r="A16">
        <v>5</v>
      </c>
      <c r="U16">
        <f t="shared" si="2"/>
        <v>0</v>
      </c>
      <c r="V16" s="1" t="e">
        <f t="shared" si="3"/>
        <v>#DIV/0!</v>
      </c>
      <c r="W16" s="1" t="e">
        <f t="shared" si="4"/>
        <v>#DIV/0!</v>
      </c>
      <c r="X16">
        <f t="shared" si="5"/>
        <v>0</v>
      </c>
      <c r="Y16">
        <f t="shared" si="6"/>
        <v>0</v>
      </c>
    </row>
    <row r="17" spans="1:25" ht="15">
      <c r="A17">
        <v>6</v>
      </c>
      <c r="U17">
        <f t="shared" si="2"/>
        <v>0</v>
      </c>
      <c r="V17" s="1" t="e">
        <f t="shared" si="3"/>
        <v>#DIV/0!</v>
      </c>
      <c r="W17" s="1" t="e">
        <f t="shared" si="4"/>
        <v>#DIV/0!</v>
      </c>
      <c r="X17">
        <f t="shared" si="5"/>
        <v>0</v>
      </c>
      <c r="Y17">
        <f t="shared" si="6"/>
        <v>0</v>
      </c>
    </row>
    <row r="18" spans="1:23" ht="15">
      <c r="A18" t="s">
        <v>172</v>
      </c>
      <c r="V18" s="1"/>
      <c r="W18" s="1"/>
    </row>
    <row r="19" spans="1:23" ht="15">
      <c r="A19" s="45" t="s">
        <v>171</v>
      </c>
      <c r="V19" s="1"/>
      <c r="W19" s="1"/>
    </row>
    <row r="20" spans="1:23" ht="15">
      <c r="A20" t="s">
        <v>173</v>
      </c>
      <c r="V20" s="1"/>
      <c r="W20" s="1"/>
    </row>
    <row r="21" spans="1:23" ht="15">
      <c r="A21" t="s">
        <v>174</v>
      </c>
      <c r="V21" s="1"/>
      <c r="W21" s="1"/>
    </row>
    <row r="22" ht="15">
      <c r="A22" t="s">
        <v>175</v>
      </c>
    </row>
    <row r="23" ht="15">
      <c r="A23" t="s">
        <v>176</v>
      </c>
    </row>
    <row r="24" spans="1:6" ht="15.75">
      <c r="A24" s="17" t="s">
        <v>0</v>
      </c>
      <c r="B24" s="3" t="s">
        <v>51</v>
      </c>
      <c r="C24" s="19"/>
      <c r="D24" s="19"/>
      <c r="E24" s="19"/>
      <c r="F24" s="19"/>
    </row>
    <row r="25" spans="1:6" ht="15.75">
      <c r="A25" s="17" t="s">
        <v>1</v>
      </c>
      <c r="B25" s="3" t="s">
        <v>52</v>
      </c>
      <c r="C25" s="19"/>
      <c r="D25" s="19"/>
      <c r="E25" s="19"/>
      <c r="F25" s="19"/>
    </row>
    <row r="26" spans="1:6" ht="15.75">
      <c r="A26" s="17" t="s">
        <v>2</v>
      </c>
      <c r="B26" s="3" t="s">
        <v>53</v>
      </c>
      <c r="C26" s="19"/>
      <c r="D26" s="19"/>
      <c r="E26" s="19"/>
      <c r="F26" s="19"/>
    </row>
    <row r="27" spans="1:6" ht="15.75">
      <c r="A27" s="17" t="s">
        <v>3</v>
      </c>
      <c r="B27" s="3" t="s">
        <v>54</v>
      </c>
      <c r="C27" s="19"/>
      <c r="D27" s="19"/>
      <c r="E27" s="19"/>
      <c r="F27" s="19"/>
    </row>
    <row r="28" spans="1:6" ht="15.75">
      <c r="A28" s="17" t="s">
        <v>4</v>
      </c>
      <c r="B28" s="3" t="s">
        <v>55</v>
      </c>
      <c r="C28" s="19"/>
      <c r="D28" s="19"/>
      <c r="E28" s="19"/>
      <c r="F28" s="19"/>
    </row>
    <row r="29" spans="1:6" ht="15.75">
      <c r="A29" s="17" t="s">
        <v>5</v>
      </c>
      <c r="B29" s="3" t="s">
        <v>56</v>
      </c>
      <c r="C29" s="19"/>
      <c r="D29" s="19"/>
      <c r="E29" s="19"/>
      <c r="F29" s="19"/>
    </row>
    <row r="30" spans="1:6" ht="15.75">
      <c r="A30" s="17" t="s">
        <v>6</v>
      </c>
      <c r="B30" s="3" t="s">
        <v>57</v>
      </c>
      <c r="C30" s="19"/>
      <c r="D30" s="19"/>
      <c r="E30" s="19"/>
      <c r="F30" s="19"/>
    </row>
    <row r="31" spans="1:6" ht="15.75">
      <c r="A31" s="17" t="s">
        <v>7</v>
      </c>
      <c r="B31" s="3" t="s">
        <v>58</v>
      </c>
      <c r="C31" s="19"/>
      <c r="D31" s="19"/>
      <c r="E31" s="19"/>
      <c r="F31" s="19"/>
    </row>
    <row r="32" spans="1:6" ht="15.75">
      <c r="A32" s="17" t="s">
        <v>8</v>
      </c>
      <c r="B32" s="3" t="s">
        <v>59</v>
      </c>
      <c r="C32" s="19"/>
      <c r="D32" s="19"/>
      <c r="E32" s="19"/>
      <c r="F32" s="19"/>
    </row>
    <row r="33" spans="1:6" ht="15.75">
      <c r="A33" s="17" t="s">
        <v>29</v>
      </c>
      <c r="B33" s="3" t="s">
        <v>60</v>
      </c>
      <c r="C33" s="19"/>
      <c r="D33" s="19"/>
      <c r="E33" s="19"/>
      <c r="F33" s="19"/>
    </row>
    <row r="34" spans="1:6" ht="15.75">
      <c r="A34" s="17" t="s">
        <v>30</v>
      </c>
      <c r="B34" s="3" t="s">
        <v>61</v>
      </c>
      <c r="C34" s="19"/>
      <c r="D34" s="19"/>
      <c r="E34" s="19"/>
      <c r="F34" s="19"/>
    </row>
    <row r="35" spans="1:6" ht="15.75">
      <c r="A35" s="17" t="s">
        <v>31</v>
      </c>
      <c r="B35" s="3" t="s">
        <v>62</v>
      </c>
      <c r="C35" s="19"/>
      <c r="D35" s="19"/>
      <c r="E35" s="19"/>
      <c r="F35" s="19"/>
    </row>
    <row r="36" spans="1:6" ht="15.75">
      <c r="A36" s="17" t="s">
        <v>32</v>
      </c>
      <c r="B36" s="3" t="s">
        <v>63</v>
      </c>
      <c r="C36" s="19"/>
      <c r="D36" s="19"/>
      <c r="E36" s="19"/>
      <c r="F36" s="19"/>
    </row>
  </sheetData>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Agata Girul</dc:creator>
  <cp:keywords/>
  <dc:description/>
  <cp:lastModifiedBy>Agata Girul</cp:lastModifiedBy>
  <cp:lastPrinted>2021-05-25T17:25:35Z</cp:lastPrinted>
  <dcterms:created xsi:type="dcterms:W3CDTF">2021-05-23T18:45:02Z</dcterms:created>
  <dcterms:modified xsi:type="dcterms:W3CDTF">2022-02-03T18:12:39Z</dcterms:modified>
  <cp:category/>
  <cp:version/>
  <cp:contentType/>
  <cp:contentStatus/>
</cp:coreProperties>
</file>